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ed\Desktop\"/>
    </mc:Choice>
  </mc:AlternateContent>
  <bookViews>
    <workbookView xWindow="0" yWindow="0" windowWidth="28800" windowHeight="12300"/>
  </bookViews>
  <sheets>
    <sheet name="Метал" sheetId="1" r:id="rId1"/>
    <sheet name="Труби" sheetId="2" r:id="rId2"/>
    <sheet name="Лист1" sheetId="4" state="hidden" r:id="rId3"/>
    <sheet name="Фітінги" sheetId="6" r:id="rId4"/>
    <sheet name="Профнастил" sheetId="7" r:id="rId5"/>
  </sheets>
  <definedNames>
    <definedName name="_xlnm.Print_Area" localSheetId="0">Метал!$A$1:$Q$85</definedName>
  </definedNames>
  <calcPr calcId="191029"/>
</workbook>
</file>

<file path=xl/calcChain.xml><?xml version="1.0" encoding="utf-8"?>
<calcChain xmlns="http://schemas.openxmlformats.org/spreadsheetml/2006/main">
  <c r="M58" i="1" l="1"/>
  <c r="M30" i="1" l="1"/>
  <c r="M31" i="1"/>
  <c r="M37" i="2" l="1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36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12" i="2"/>
  <c r="D65" i="2"/>
  <c r="D66" i="2"/>
  <c r="D67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36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12" i="2"/>
  <c r="M77" i="1"/>
  <c r="M78" i="1"/>
  <c r="M76" i="1"/>
  <c r="M64" i="1"/>
  <c r="M65" i="1"/>
  <c r="M66" i="1"/>
  <c r="M67" i="1"/>
  <c r="M68" i="1"/>
  <c r="M69" i="1"/>
  <c r="M70" i="1"/>
  <c r="M63" i="1"/>
  <c r="M53" i="1"/>
  <c r="M54" i="1"/>
  <c r="M55" i="1"/>
  <c r="M56" i="1"/>
  <c r="M57" i="1"/>
  <c r="M59" i="1"/>
  <c r="M52" i="1"/>
  <c r="M36" i="1"/>
  <c r="M37" i="1"/>
  <c r="M38" i="1"/>
  <c r="M39" i="1"/>
  <c r="M40" i="1"/>
  <c r="M41" i="1"/>
  <c r="M42" i="1"/>
  <c r="M43" i="1"/>
  <c r="M44" i="1"/>
  <c r="M45" i="1"/>
  <c r="M35" i="1"/>
  <c r="M27" i="1"/>
  <c r="M28" i="1"/>
  <c r="M29" i="1"/>
  <c r="M26" i="1"/>
  <c r="M14" i="1"/>
  <c r="M15" i="1"/>
  <c r="M16" i="1"/>
  <c r="M17" i="1"/>
  <c r="M18" i="1"/>
  <c r="M19" i="1"/>
  <c r="M20" i="1"/>
  <c r="M21" i="1"/>
  <c r="M22" i="1"/>
  <c r="M13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51" i="1"/>
  <c r="D47" i="1"/>
  <c r="D48" i="1"/>
  <c r="D37" i="1"/>
  <c r="D38" i="1"/>
  <c r="D39" i="1"/>
  <c r="D40" i="1"/>
  <c r="D41" i="1"/>
  <c r="D42" i="1"/>
  <c r="D43" i="1"/>
  <c r="D36" i="1"/>
  <c r="D28" i="1"/>
  <c r="D29" i="1"/>
  <c r="D30" i="1"/>
  <c r="D31" i="1"/>
  <c r="D32" i="1"/>
  <c r="D27" i="1"/>
  <c r="D14" i="1"/>
  <c r="D15" i="1"/>
  <c r="D16" i="1"/>
  <c r="D17" i="1"/>
  <c r="D18" i="1"/>
  <c r="D19" i="1"/>
  <c r="D20" i="1"/>
  <c r="D21" i="1"/>
  <c r="D22" i="1"/>
  <c r="D23" i="1"/>
  <c r="D13" i="1"/>
  <c r="D72" i="2" l="1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7" i="2"/>
  <c r="D101" i="2"/>
  <c r="D110" i="2"/>
  <c r="D109" i="2"/>
  <c r="D108" i="2"/>
  <c r="D107" i="2"/>
  <c r="D106" i="2"/>
  <c r="D104" i="2"/>
  <c r="D105" i="2"/>
  <c r="D103" i="2"/>
  <c r="D98" i="2"/>
  <c r="D99" i="2"/>
  <c r="D100" i="2"/>
  <c r="D102" i="2"/>
  <c r="D96" i="2"/>
  <c r="D71" i="2"/>
  <c r="E7" i="4"/>
  <c r="E8" i="4"/>
  <c r="E9" i="4"/>
  <c r="E6" i="4"/>
  <c r="G9" i="4"/>
  <c r="G8" i="4"/>
  <c r="G7" i="4"/>
  <c r="G6" i="4"/>
</calcChain>
</file>

<file path=xl/sharedStrings.xml><?xml version="1.0" encoding="utf-8"?>
<sst xmlns="http://schemas.openxmlformats.org/spreadsheetml/2006/main" count="1163" uniqueCount="472">
  <si>
    <t>НАИМЕНОВАНИЕ</t>
  </si>
  <si>
    <t xml:space="preserve">ДЛИНА </t>
  </si>
  <si>
    <t>АРМАТУРА</t>
  </si>
  <si>
    <t>A400/500C</t>
  </si>
  <si>
    <t>м.п/кг</t>
  </si>
  <si>
    <r>
      <t xml:space="preserve">Арматура </t>
    </r>
    <r>
      <rPr>
        <sz val="11"/>
        <color indexed="8"/>
        <rFont val="Calibri"/>
        <family val="2"/>
        <charset val="204"/>
      </rPr>
      <t>ø 8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</si>
  <si>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10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</si>
  <si>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12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</si>
  <si>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14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</si>
  <si>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16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</si>
  <si>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18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</si>
  <si>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20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</si>
  <si>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22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</si>
  <si>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25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</si>
  <si>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28</t>
    </r>
  </si>
  <si>
    <r>
      <t xml:space="preserve">Арматура </t>
    </r>
    <r>
      <rPr>
        <sz val="11"/>
        <color indexed="8"/>
        <rFont val="Calibri"/>
        <family val="2"/>
        <charset val="204"/>
      </rPr>
      <t>ø 32</t>
    </r>
  </si>
  <si>
    <t>КРУГ</t>
  </si>
  <si>
    <t>м.п.</t>
  </si>
  <si>
    <r>
      <t xml:space="preserve">Круг </t>
    </r>
    <r>
      <rPr>
        <sz val="11"/>
        <color indexed="8"/>
        <rFont val="Calibri"/>
        <family val="2"/>
        <charset val="204"/>
      </rPr>
      <t>ø 8</t>
    </r>
  </si>
  <si>
    <r>
      <t xml:space="preserve">Круг </t>
    </r>
    <r>
      <rPr>
        <sz val="11"/>
        <color indexed="8"/>
        <rFont val="Calibri"/>
        <family val="2"/>
        <charset val="204"/>
      </rPr>
      <t>ø 6,5</t>
    </r>
  </si>
  <si>
    <r>
      <t xml:space="preserve">Круг </t>
    </r>
    <r>
      <rPr>
        <sz val="11"/>
        <color indexed="8"/>
        <rFont val="Calibri"/>
        <family val="2"/>
        <charset val="204"/>
      </rPr>
      <t>ø 10</t>
    </r>
  </si>
  <si>
    <r>
      <t xml:space="preserve">Круг </t>
    </r>
    <r>
      <rPr>
        <sz val="11"/>
        <color indexed="8"/>
        <rFont val="Calibri"/>
        <family val="2"/>
        <charset val="204"/>
      </rPr>
      <t>ø 12</t>
    </r>
  </si>
  <si>
    <r>
      <t xml:space="preserve">Круг </t>
    </r>
    <r>
      <rPr>
        <sz val="11"/>
        <color indexed="8"/>
        <rFont val="Calibri"/>
        <family val="2"/>
        <charset val="204"/>
      </rPr>
      <t>ø 14</t>
    </r>
  </si>
  <si>
    <r>
      <t xml:space="preserve">Круг </t>
    </r>
    <r>
      <rPr>
        <sz val="11"/>
        <color indexed="8"/>
        <rFont val="Calibri"/>
        <family val="2"/>
        <charset val="204"/>
      </rPr>
      <t>ø 16</t>
    </r>
  </si>
  <si>
    <r>
      <t xml:space="preserve">Круг </t>
    </r>
    <r>
      <rPr>
        <sz val="11"/>
        <color indexed="8"/>
        <rFont val="Calibri"/>
        <family val="2"/>
        <charset val="204"/>
      </rPr>
      <t>ø 18</t>
    </r>
  </si>
  <si>
    <r>
      <t xml:space="preserve">Круг </t>
    </r>
    <r>
      <rPr>
        <sz val="11"/>
        <color indexed="8"/>
        <rFont val="Calibri"/>
        <family val="2"/>
        <charset val="204"/>
      </rPr>
      <t>ø 20</t>
    </r>
  </si>
  <si>
    <t>КВАДРАТ</t>
  </si>
  <si>
    <t xml:space="preserve">А240 </t>
  </si>
  <si>
    <t>Квадрат 10х10</t>
  </si>
  <si>
    <t>Квадрат 12х12</t>
  </si>
  <si>
    <t>Квадрат 14х14</t>
  </si>
  <si>
    <t>ГОСТ 3262-75</t>
  </si>
  <si>
    <t>ГОСТ 10704-91</t>
  </si>
  <si>
    <t>ГОСТ 8639-78</t>
  </si>
  <si>
    <t>Лист 1х1000х2000</t>
  </si>
  <si>
    <t>Лист 1х1250х2500</t>
  </si>
  <si>
    <t>Лист 1,5х1000х2000</t>
  </si>
  <si>
    <t>Лист 1,5х1250х2500</t>
  </si>
  <si>
    <t>Лист 2х1250х2500</t>
  </si>
  <si>
    <t>Лист 3х1000х2000</t>
  </si>
  <si>
    <t>Лист 3х1250х2500</t>
  </si>
  <si>
    <t>Лист 4х1250х2500</t>
  </si>
  <si>
    <t>Лист 4х1500х6000</t>
  </si>
  <si>
    <t>Лист 5х1500х6000</t>
  </si>
  <si>
    <t>Лист 6х1500х6000</t>
  </si>
  <si>
    <t>Лист 8х1500х6000</t>
  </si>
  <si>
    <r>
      <t xml:space="preserve">Труба </t>
    </r>
    <r>
      <rPr>
        <sz val="11"/>
        <color indexed="8"/>
        <rFont val="Calibri"/>
        <family val="2"/>
        <charset val="204"/>
      </rPr>
      <t>ø 57х3,0</t>
    </r>
  </si>
  <si>
    <r>
      <t xml:space="preserve">Труба </t>
    </r>
    <r>
      <rPr>
        <sz val="11"/>
        <color indexed="8"/>
        <rFont val="Calibri"/>
        <family val="2"/>
        <charset val="204"/>
      </rPr>
      <t>ø 57х3,5</t>
    </r>
  </si>
  <si>
    <r>
      <t xml:space="preserve">Труба </t>
    </r>
    <r>
      <rPr>
        <sz val="11"/>
        <color indexed="8"/>
        <rFont val="Calibri"/>
        <family val="2"/>
        <charset val="204"/>
      </rPr>
      <t>ø 76х3,0</t>
    </r>
  </si>
  <si>
    <r>
      <t xml:space="preserve">Труба </t>
    </r>
    <r>
      <rPr>
        <sz val="11"/>
        <color indexed="8"/>
        <rFont val="Calibri"/>
        <family val="2"/>
        <charset val="204"/>
      </rPr>
      <t>ø 76х3,5</t>
    </r>
  </si>
  <si>
    <r>
      <t xml:space="preserve">Труба </t>
    </r>
    <r>
      <rPr>
        <sz val="11"/>
        <color indexed="8"/>
        <rFont val="Calibri"/>
        <family val="2"/>
        <charset val="204"/>
      </rPr>
      <t>ø 89х3,0</t>
    </r>
  </si>
  <si>
    <r>
      <t xml:space="preserve">Труба </t>
    </r>
    <r>
      <rPr>
        <sz val="11"/>
        <color indexed="8"/>
        <rFont val="Calibri"/>
        <family val="2"/>
        <charset val="204"/>
      </rPr>
      <t>ø 89х3,5</t>
    </r>
  </si>
  <si>
    <r>
      <t xml:space="preserve">Труба </t>
    </r>
    <r>
      <rPr>
        <sz val="11"/>
        <color indexed="8"/>
        <rFont val="Calibri"/>
        <family val="2"/>
        <charset val="204"/>
      </rPr>
      <t>ø 108х3,0</t>
    </r>
  </si>
  <si>
    <r>
      <t xml:space="preserve">Труба </t>
    </r>
    <r>
      <rPr>
        <sz val="11"/>
        <color indexed="8"/>
        <rFont val="Calibri"/>
        <family val="2"/>
        <charset val="204"/>
      </rPr>
      <t>ø 108х3,5</t>
    </r>
  </si>
  <si>
    <r>
      <t xml:space="preserve">Труба </t>
    </r>
    <r>
      <rPr>
        <sz val="11"/>
        <color indexed="8"/>
        <rFont val="Calibri"/>
        <family val="2"/>
        <charset val="204"/>
      </rPr>
      <t>ø 114х3,5</t>
    </r>
  </si>
  <si>
    <r>
      <t xml:space="preserve">Труба </t>
    </r>
    <r>
      <rPr>
        <sz val="11"/>
        <color indexed="8"/>
        <rFont val="Calibri"/>
        <family val="2"/>
        <charset val="204"/>
      </rPr>
      <t>ø 114х4,0</t>
    </r>
  </si>
  <si>
    <r>
      <t xml:space="preserve">Труба </t>
    </r>
    <r>
      <rPr>
        <sz val="11"/>
        <color indexed="8"/>
        <rFont val="Calibri"/>
        <family val="2"/>
        <charset val="204"/>
      </rPr>
      <t>ø 127х3,5</t>
    </r>
  </si>
  <si>
    <r>
      <t xml:space="preserve">Труба </t>
    </r>
    <r>
      <rPr>
        <sz val="11"/>
        <color indexed="8"/>
        <rFont val="Calibri"/>
        <family val="2"/>
        <charset val="204"/>
      </rPr>
      <t>ø 127х4,0</t>
    </r>
  </si>
  <si>
    <r>
      <t xml:space="preserve">Труба </t>
    </r>
    <r>
      <rPr>
        <sz val="11"/>
        <color indexed="8"/>
        <rFont val="Calibri"/>
        <family val="2"/>
        <charset val="204"/>
      </rPr>
      <t>ø 133х4,0</t>
    </r>
  </si>
  <si>
    <r>
      <t xml:space="preserve">Труба </t>
    </r>
    <r>
      <rPr>
        <sz val="11"/>
        <color indexed="8"/>
        <rFont val="Calibri"/>
        <family val="2"/>
        <charset val="204"/>
      </rPr>
      <t>ø 159х4,0</t>
    </r>
  </si>
  <si>
    <r>
      <t xml:space="preserve">Труба </t>
    </r>
    <r>
      <rPr>
        <sz val="11"/>
        <color indexed="8"/>
        <rFont val="Calibri"/>
        <family val="2"/>
        <charset val="204"/>
      </rPr>
      <t>ø 159х4,5</t>
    </r>
  </si>
  <si>
    <r>
      <t>Труба</t>
    </r>
    <r>
      <rPr>
        <sz val="11"/>
        <color indexed="8"/>
        <rFont val="Calibri"/>
        <family val="2"/>
        <charset val="204"/>
      </rPr>
      <t xml:space="preserve"> 20х20х2,0</t>
    </r>
  </si>
  <si>
    <t>Труба 25x25x2,0</t>
  </si>
  <si>
    <t>Труба 30x30x2,0</t>
  </si>
  <si>
    <t>Труба 40x40x2,0</t>
  </si>
  <si>
    <t>Труба 50x50x2,0</t>
  </si>
  <si>
    <t>Труба 50x50x3,0</t>
  </si>
  <si>
    <t>Труба 60x60x2,0</t>
  </si>
  <si>
    <t>Труба 80x80x3,0</t>
  </si>
  <si>
    <t>Труба 100x100x3,0</t>
  </si>
  <si>
    <t>Труба 100x100x4,0</t>
  </si>
  <si>
    <t>Труба 140x140x4,0</t>
  </si>
  <si>
    <t>6 м</t>
  </si>
  <si>
    <r>
      <t>Труба</t>
    </r>
    <r>
      <rPr>
        <sz val="11"/>
        <color indexed="8"/>
        <rFont val="Calibri"/>
        <family val="2"/>
        <charset val="204"/>
      </rPr>
      <t xml:space="preserve"> 30х20х2,0</t>
    </r>
  </si>
  <si>
    <r>
      <t>Труба</t>
    </r>
    <r>
      <rPr>
        <sz val="11"/>
        <color indexed="8"/>
        <rFont val="Calibri"/>
        <family val="2"/>
        <charset val="204"/>
      </rPr>
      <t xml:space="preserve"> 40х20х2,0</t>
    </r>
  </si>
  <si>
    <r>
      <t>Труба</t>
    </r>
    <r>
      <rPr>
        <sz val="11"/>
        <color indexed="8"/>
        <rFont val="Calibri"/>
        <family val="2"/>
        <charset val="204"/>
      </rPr>
      <t xml:space="preserve"> 40х25х2,0</t>
    </r>
  </si>
  <si>
    <r>
      <t>Труба</t>
    </r>
    <r>
      <rPr>
        <sz val="11"/>
        <color indexed="8"/>
        <rFont val="Calibri"/>
        <family val="2"/>
        <charset val="204"/>
      </rPr>
      <t xml:space="preserve"> 50х25х2,0</t>
    </r>
  </si>
  <si>
    <r>
      <t>Труба</t>
    </r>
    <r>
      <rPr>
        <sz val="11"/>
        <color indexed="8"/>
        <rFont val="Calibri"/>
        <family val="2"/>
        <charset val="204"/>
      </rPr>
      <t xml:space="preserve"> 50х30х2,0</t>
    </r>
  </si>
  <si>
    <r>
      <t>Труба</t>
    </r>
    <r>
      <rPr>
        <sz val="11"/>
        <color indexed="8"/>
        <rFont val="Calibri"/>
        <family val="2"/>
        <charset val="204"/>
      </rPr>
      <t xml:space="preserve"> 60х30х2,0</t>
    </r>
  </si>
  <si>
    <r>
      <t>Труба</t>
    </r>
    <r>
      <rPr>
        <sz val="11"/>
        <color indexed="8"/>
        <rFont val="Calibri"/>
        <family val="2"/>
        <charset val="204"/>
      </rPr>
      <t xml:space="preserve"> 60х40х2,0</t>
    </r>
  </si>
  <si>
    <r>
      <t>Труба</t>
    </r>
    <r>
      <rPr>
        <sz val="11"/>
        <color indexed="8"/>
        <rFont val="Calibri"/>
        <family val="2"/>
        <charset val="204"/>
      </rPr>
      <t xml:space="preserve"> 60х40х3,0</t>
    </r>
  </si>
  <si>
    <r>
      <t>Труба</t>
    </r>
    <r>
      <rPr>
        <sz val="11"/>
        <color indexed="8"/>
        <rFont val="Calibri"/>
        <family val="2"/>
        <charset val="204"/>
      </rPr>
      <t xml:space="preserve"> 80х40х3,0</t>
    </r>
  </si>
  <si>
    <r>
      <t>Труба</t>
    </r>
    <r>
      <rPr>
        <sz val="11"/>
        <color indexed="8"/>
        <rFont val="Calibri"/>
        <family val="2"/>
        <charset val="204"/>
      </rPr>
      <t xml:space="preserve"> 80х40х4,0</t>
    </r>
  </si>
  <si>
    <t>ГОСТ 8645-78</t>
  </si>
  <si>
    <t>ГОСТ 3262</t>
  </si>
  <si>
    <t>12 м</t>
  </si>
  <si>
    <t>Труба ø 57х3,5</t>
  </si>
  <si>
    <t>Труба ø 76х3,5</t>
  </si>
  <si>
    <t>Труба ø 89х3,5</t>
  </si>
  <si>
    <t>Труба ø 108х3,5</t>
  </si>
  <si>
    <t>Труба ø 133х4</t>
  </si>
  <si>
    <t>Труба ø 159х4</t>
  </si>
  <si>
    <t xml:space="preserve">Труба ø 25 </t>
  </si>
  <si>
    <t xml:space="preserve">Труба ø 32 </t>
  </si>
  <si>
    <t xml:space="preserve">Труба ø 40 </t>
  </si>
  <si>
    <t>ГОСТ 10705</t>
  </si>
  <si>
    <t>Труба ø 159х4,5</t>
  </si>
  <si>
    <r>
      <t xml:space="preserve">Круг </t>
    </r>
    <r>
      <rPr>
        <sz val="11"/>
        <color indexed="8"/>
        <rFont val="Calibri"/>
        <family val="2"/>
        <charset val="204"/>
      </rPr>
      <t>ø 26-38</t>
    </r>
  </si>
  <si>
    <r>
      <t xml:space="preserve">Круг </t>
    </r>
    <r>
      <rPr>
        <sz val="11"/>
        <color indexed="8"/>
        <rFont val="Calibri"/>
        <family val="2"/>
        <charset val="204"/>
      </rPr>
      <t>ø 40-52</t>
    </r>
  </si>
  <si>
    <r>
      <t xml:space="preserve">Круг </t>
    </r>
    <r>
      <rPr>
        <sz val="11"/>
        <color indexed="8"/>
        <rFont val="Calibri"/>
        <family val="2"/>
        <charset val="204"/>
      </rPr>
      <t>ø 40-200</t>
    </r>
  </si>
  <si>
    <t>договорная</t>
  </si>
  <si>
    <r>
      <t xml:space="preserve">Труба ДУ </t>
    </r>
    <r>
      <rPr>
        <sz val="11"/>
        <color indexed="8"/>
        <rFont val="Calibri"/>
        <family val="2"/>
        <charset val="204"/>
      </rPr>
      <t>ø 15х2,5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</si>
  <si>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15х2,8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</si>
  <si>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20х2,5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</si>
  <si>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20х2,8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</si>
  <si>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25х2,8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</si>
  <si>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25х3,2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</si>
  <si>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32х2,8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</si>
  <si>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32х3,2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</si>
  <si>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40х3,0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</si>
  <si>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40х3,5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</si>
  <si>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50х3,0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</si>
  <si>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50х3,5</t>
    </r>
  </si>
  <si>
    <t>Труба ДУ ø 15х2,8</t>
  </si>
  <si>
    <t>Труба ДУ ø 20х2,8</t>
  </si>
  <si>
    <t>Труба ДУ ø 25х3,2</t>
  </si>
  <si>
    <t>Труба ДУ ø 32х3,2</t>
  </si>
  <si>
    <t>Труба ДУ ø 40х3,5</t>
  </si>
  <si>
    <t>Труба ДУ ø 50х3,5</t>
  </si>
  <si>
    <r>
      <t>Труба</t>
    </r>
    <r>
      <rPr>
        <sz val="11"/>
        <color indexed="8"/>
        <rFont val="Calibri"/>
        <family val="2"/>
        <charset val="204"/>
      </rPr>
      <t xml:space="preserve"> 15х15х2,0</t>
    </r>
  </si>
  <si>
    <t>6 м , 12 м</t>
  </si>
  <si>
    <t>-</t>
  </si>
  <si>
    <t>Ст3пс</t>
  </si>
  <si>
    <t>3пс/сп5</t>
  </si>
  <si>
    <t xml:space="preserve"> </t>
  </si>
  <si>
    <t>Лист 4х1250х6000</t>
  </si>
  <si>
    <t>Балка № 10</t>
  </si>
  <si>
    <t>Балка № 12</t>
  </si>
  <si>
    <t>Балка № 14</t>
  </si>
  <si>
    <t>Балка № 16</t>
  </si>
  <si>
    <t>Балка № 18</t>
  </si>
  <si>
    <t>Балка № 20</t>
  </si>
  <si>
    <t>Балка № 24М</t>
  </si>
  <si>
    <t>Балка № 30</t>
  </si>
  <si>
    <t>Балка № 36</t>
  </si>
  <si>
    <t>Балка № 45</t>
  </si>
  <si>
    <t>Лист 6х1250х6000</t>
  </si>
  <si>
    <t>Лист 8х1250х6000</t>
  </si>
  <si>
    <t>ТЕОР. ВЕС**</t>
  </si>
  <si>
    <t>грн/м.п.*</t>
  </si>
  <si>
    <t>оптом*</t>
  </si>
  <si>
    <t>грн/1 - 3 т.*</t>
  </si>
  <si>
    <t>Ст. 08кп</t>
  </si>
  <si>
    <t>Лист 2х1000х2000</t>
  </si>
  <si>
    <t>Ст0 - 3пс/кп</t>
  </si>
  <si>
    <t>грн/до 1  т.*</t>
  </si>
  <si>
    <t>лист</t>
  </si>
  <si>
    <t>Квадрат 16х16</t>
  </si>
  <si>
    <t>Лист 10-14х1500х6000</t>
  </si>
  <si>
    <t>Труба 40x40x3,0</t>
  </si>
  <si>
    <t>2 м²</t>
  </si>
  <si>
    <t>3,125 м²</t>
  </si>
  <si>
    <t>9 м²</t>
  </si>
  <si>
    <t>Лист 16-20х1500х6000</t>
  </si>
  <si>
    <t>7,5 м²</t>
  </si>
  <si>
    <t>Труба 120x120x4,0</t>
  </si>
  <si>
    <t xml:space="preserve"> 12 м</t>
  </si>
  <si>
    <t>12 м,6м,9м</t>
  </si>
  <si>
    <t>грн/1- 3 т.*</t>
  </si>
  <si>
    <t>Труба ДУ ø 15х2,5</t>
  </si>
  <si>
    <t>Труба ДУ ø 20х2,5</t>
  </si>
  <si>
    <t>Труба ДУ ø 20х3,2</t>
  </si>
  <si>
    <t>Труба ДУ ø 25х2,8</t>
  </si>
  <si>
    <t>Труба ДУ ø 25х4</t>
  </si>
  <si>
    <t>Труба ДУ ø 32х2,5</t>
  </si>
  <si>
    <t>Труба ДУ ø 32х2,8</t>
  </si>
  <si>
    <t>Труба ДУ ø 32х4</t>
  </si>
  <si>
    <t>Труба ДУ ø 40х3</t>
  </si>
  <si>
    <t>Труба ДУ ø 40х4</t>
  </si>
  <si>
    <t>Труба ДУ ø 50х4</t>
  </si>
  <si>
    <t>Труба ДУ ø 50х2,5</t>
  </si>
  <si>
    <t>Труба ДУ ø 50х3</t>
  </si>
  <si>
    <t>Труба ДУ ø 50х4,5</t>
  </si>
  <si>
    <t>Труба ø 57х2,5</t>
  </si>
  <si>
    <t>Труба ø 57х4</t>
  </si>
  <si>
    <t>Труба ø 57х4,5</t>
  </si>
  <si>
    <t>Труба ø 76х3</t>
  </si>
  <si>
    <t>Труба ø 89х2,5</t>
  </si>
  <si>
    <t>Труба ø 89х3</t>
  </si>
  <si>
    <t>Труба ø 89х5</t>
  </si>
  <si>
    <t>Труба ДУ ø 15х3,2</t>
  </si>
  <si>
    <t>25Г2С</t>
  </si>
  <si>
    <r>
      <t xml:space="preserve">Труба ДУ </t>
    </r>
    <r>
      <rPr>
        <sz val="11"/>
        <color indexed="8"/>
        <rFont val="Calibri"/>
        <family val="2"/>
        <charset val="204"/>
      </rPr>
      <t>ø 20х3,2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</si>
  <si>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32х2,5</t>
    </r>
  </si>
  <si>
    <r>
      <t xml:space="preserve">Труба </t>
    </r>
    <r>
      <rPr>
        <sz val="11"/>
        <color indexed="8"/>
        <rFont val="Calibri"/>
        <family val="2"/>
        <charset val="204"/>
      </rPr>
      <t>ø 57х2,5</t>
    </r>
  </si>
  <si>
    <r>
      <t xml:space="preserve">Труба </t>
    </r>
    <r>
      <rPr>
        <sz val="11"/>
        <color indexed="8"/>
        <rFont val="Calibri"/>
        <family val="2"/>
        <charset val="204"/>
      </rPr>
      <t>ø 89х2,5</t>
    </r>
  </si>
  <si>
    <r>
      <t xml:space="preserve">Труба </t>
    </r>
    <r>
      <rPr>
        <sz val="11"/>
        <color indexed="8"/>
        <rFont val="Calibri"/>
        <family val="2"/>
        <charset val="204"/>
      </rPr>
      <t>ø 133х4,5</t>
    </r>
  </si>
  <si>
    <r>
      <t xml:space="preserve">Труба </t>
    </r>
    <r>
      <rPr>
        <sz val="11"/>
        <color indexed="8"/>
        <rFont val="Calibri"/>
        <family val="2"/>
        <charset val="204"/>
      </rPr>
      <t>ø 159х3,5</t>
    </r>
  </si>
  <si>
    <r>
      <t xml:space="preserve">Труба </t>
    </r>
    <r>
      <rPr>
        <sz val="11"/>
        <color indexed="8"/>
        <rFont val="Calibri"/>
        <family val="2"/>
        <charset val="204"/>
      </rPr>
      <t>ø 133х3,0</t>
    </r>
  </si>
  <si>
    <r>
      <t xml:space="preserve">Труба </t>
    </r>
    <r>
      <rPr>
        <sz val="11"/>
        <color indexed="8"/>
        <rFont val="Calibri"/>
        <family val="2"/>
        <charset val="204"/>
      </rPr>
      <t>ø 108х4,0</t>
    </r>
  </si>
  <si>
    <r>
      <t xml:space="preserve">Труба </t>
    </r>
    <r>
      <rPr>
        <sz val="11"/>
        <color indexed="8"/>
        <rFont val="Calibri"/>
        <family val="2"/>
        <charset val="204"/>
      </rPr>
      <t>ø 89х4,0</t>
    </r>
  </si>
  <si>
    <r>
      <t xml:space="preserve">Труба </t>
    </r>
    <r>
      <rPr>
        <sz val="11"/>
        <color indexed="8"/>
        <rFont val="Calibri"/>
        <family val="2"/>
        <charset val="204"/>
      </rPr>
      <t>ø 76х4,0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</si>
  <si>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40х4,0</t>
    </r>
  </si>
  <si>
    <r>
      <t xml:space="preserve">Труба ДУ </t>
    </r>
    <r>
      <rPr>
        <sz val="11"/>
        <color indexed="8"/>
        <rFont val="Calibri"/>
        <family val="2"/>
        <charset val="204"/>
      </rPr>
      <t>ø 32х4,0</t>
    </r>
  </si>
  <si>
    <r>
      <t xml:space="preserve">Труба </t>
    </r>
    <r>
      <rPr>
        <sz val="11"/>
        <color indexed="8"/>
        <rFont val="Calibri"/>
        <family val="2"/>
        <charset val="204"/>
      </rPr>
      <t>ø 159х3,0</t>
    </r>
  </si>
  <si>
    <r>
      <t xml:space="preserve">Труба </t>
    </r>
    <r>
      <rPr>
        <sz val="11"/>
        <color indexed="8"/>
        <rFont val="Calibri"/>
        <family val="2"/>
        <charset val="204"/>
      </rPr>
      <t>ø 159х5,0</t>
    </r>
  </si>
  <si>
    <r>
      <t xml:space="preserve">Труба </t>
    </r>
    <r>
      <rPr>
        <sz val="11"/>
        <color indexed="8"/>
        <rFont val="Calibri"/>
        <family val="2"/>
        <charset val="204"/>
      </rPr>
      <t>ø 159х6,0</t>
    </r>
  </si>
  <si>
    <r>
      <t xml:space="preserve">Труба </t>
    </r>
    <r>
      <rPr>
        <sz val="11"/>
        <color indexed="8"/>
        <rFont val="Calibri"/>
        <family val="2"/>
        <charset val="204"/>
      </rPr>
      <t>ø 219х8,0</t>
    </r>
  </si>
  <si>
    <r>
      <t xml:space="preserve">Труба </t>
    </r>
    <r>
      <rPr>
        <sz val="11"/>
        <color indexed="8"/>
        <rFont val="Calibri"/>
        <family val="2"/>
        <charset val="204"/>
      </rPr>
      <t>ø 273х7,0</t>
    </r>
  </si>
  <si>
    <r>
      <t xml:space="preserve">Труба </t>
    </r>
    <r>
      <rPr>
        <sz val="11"/>
        <color indexed="8"/>
        <rFont val="Calibri"/>
        <family val="2"/>
        <charset val="204"/>
      </rPr>
      <t>ø 325х6,0</t>
    </r>
  </si>
  <si>
    <r>
      <t xml:space="preserve">Труба </t>
    </r>
    <r>
      <rPr>
        <sz val="11"/>
        <color indexed="8"/>
        <rFont val="Calibri"/>
        <family val="2"/>
        <charset val="204"/>
      </rPr>
      <t>ø 219х4,0</t>
    </r>
  </si>
  <si>
    <r>
      <t xml:space="preserve">Труба </t>
    </r>
    <r>
      <rPr>
        <sz val="11"/>
        <color indexed="8"/>
        <rFont val="Calibri"/>
        <family val="2"/>
        <charset val="204"/>
      </rPr>
      <t>ø 219х6,0</t>
    </r>
  </si>
  <si>
    <r>
      <t xml:space="preserve">Труба </t>
    </r>
    <r>
      <rPr>
        <sz val="11"/>
        <color indexed="8"/>
        <rFont val="Calibri"/>
        <family val="2"/>
        <charset val="204"/>
      </rPr>
      <t>ø530х7,0</t>
    </r>
  </si>
  <si>
    <t>Труба 30x30x3,0</t>
  </si>
  <si>
    <t>Труба 60x60x3,0</t>
  </si>
  <si>
    <t>Труба 80x80x4,0</t>
  </si>
  <si>
    <t>Труба 120x120x6,0</t>
  </si>
  <si>
    <t>Труба 150x150x8,0</t>
  </si>
  <si>
    <r>
      <t>Труба</t>
    </r>
    <r>
      <rPr>
        <sz val="11"/>
        <color indexed="8"/>
        <rFont val="Calibri"/>
        <family val="2"/>
        <charset val="204"/>
      </rPr>
      <t xml:space="preserve"> 40х20х1,8</t>
    </r>
  </si>
  <si>
    <r>
      <t>Труба</t>
    </r>
    <r>
      <rPr>
        <sz val="11"/>
        <color indexed="8"/>
        <rFont val="Calibri"/>
        <family val="2"/>
        <charset val="204"/>
      </rPr>
      <t xml:space="preserve"> 40х20х3,0</t>
    </r>
  </si>
  <si>
    <r>
      <t>Труба</t>
    </r>
    <r>
      <rPr>
        <sz val="11"/>
        <color indexed="8"/>
        <rFont val="Calibri"/>
        <family val="2"/>
        <charset val="204"/>
      </rPr>
      <t xml:space="preserve"> 50х25х3,0</t>
    </r>
  </si>
  <si>
    <r>
      <t>Труба</t>
    </r>
    <r>
      <rPr>
        <sz val="11"/>
        <color indexed="8"/>
        <rFont val="Calibri"/>
        <family val="2"/>
        <charset val="204"/>
      </rPr>
      <t xml:space="preserve"> 50х30х1,8</t>
    </r>
  </si>
  <si>
    <r>
      <t>Труба</t>
    </r>
    <r>
      <rPr>
        <sz val="11"/>
        <color indexed="8"/>
        <rFont val="Calibri"/>
        <family val="2"/>
        <charset val="204"/>
      </rPr>
      <t xml:space="preserve"> 60х30х3,0</t>
    </r>
  </si>
  <si>
    <r>
      <t>Труба</t>
    </r>
    <r>
      <rPr>
        <sz val="11"/>
        <color indexed="8"/>
        <rFont val="Calibri"/>
        <family val="2"/>
        <charset val="204"/>
      </rPr>
      <t xml:space="preserve"> 60х40х4,0</t>
    </r>
  </si>
  <si>
    <r>
      <t>Труба</t>
    </r>
    <r>
      <rPr>
        <sz val="11"/>
        <color indexed="8"/>
        <rFont val="Calibri"/>
        <family val="2"/>
        <charset val="204"/>
      </rPr>
      <t xml:space="preserve"> 80х40х2,0</t>
    </r>
  </si>
  <si>
    <r>
      <t>Труба</t>
    </r>
    <r>
      <rPr>
        <sz val="11"/>
        <color indexed="8"/>
        <rFont val="Calibri"/>
        <family val="2"/>
        <charset val="204"/>
      </rPr>
      <t xml:space="preserve"> 100х50х3,0</t>
    </r>
  </si>
  <si>
    <r>
      <t>Труба</t>
    </r>
    <r>
      <rPr>
        <sz val="11"/>
        <color indexed="8"/>
        <rFont val="Calibri"/>
        <family val="2"/>
        <charset val="204"/>
      </rPr>
      <t xml:space="preserve"> 100х50х4,0</t>
    </r>
  </si>
  <si>
    <r>
      <t>Труба</t>
    </r>
    <r>
      <rPr>
        <sz val="11"/>
        <color indexed="8"/>
        <rFont val="Calibri"/>
        <family val="2"/>
        <charset val="204"/>
      </rPr>
      <t xml:space="preserve"> 200х120х8,0</t>
    </r>
  </si>
  <si>
    <t>Труба ДУ ø 40х2,5</t>
  </si>
  <si>
    <t>Труба ø 76х2,5</t>
  </si>
  <si>
    <t>7 м</t>
  </si>
  <si>
    <t>Труба ø 57х3,0</t>
  </si>
  <si>
    <t>Лист 2,5х1250х2500</t>
  </si>
  <si>
    <t>Труба ø 325х6</t>
  </si>
  <si>
    <t>Труба ø 273х6</t>
  </si>
  <si>
    <t>Труба ø 219х6</t>
  </si>
  <si>
    <t>Труба ø 127х3,5</t>
  </si>
  <si>
    <t>13 м</t>
  </si>
  <si>
    <t>ДОВЖИНА</t>
  </si>
  <si>
    <t>НАЙМЕНУВАННЯ</t>
  </si>
  <si>
    <t>ТЕОР. ВАГА**</t>
  </si>
  <si>
    <t>Порізка</t>
  </si>
  <si>
    <t>ПЛОЩА</t>
  </si>
  <si>
    <t>договірна</t>
  </si>
  <si>
    <t>Порізка/грн</t>
  </si>
  <si>
    <t>Смуга 20х4</t>
  </si>
  <si>
    <t>Смуга 25х4</t>
  </si>
  <si>
    <t>Смуга 40х4</t>
  </si>
  <si>
    <t>Смуга 50х4</t>
  </si>
  <si>
    <t>Смуга 50х5</t>
  </si>
  <si>
    <t>Смуга 100х8</t>
  </si>
  <si>
    <t>СМУГА</t>
  </si>
  <si>
    <t>Швелер № 6,5</t>
  </si>
  <si>
    <t>Швелер № 8</t>
  </si>
  <si>
    <t>Швелер № 10</t>
  </si>
  <si>
    <t>Швелер № 12</t>
  </si>
  <si>
    <t>Швелер № 14</t>
  </si>
  <si>
    <t>Швелер № 16</t>
  </si>
  <si>
    <t>Швелер № 18</t>
  </si>
  <si>
    <t>Швелер № 20</t>
  </si>
  <si>
    <t>Швелер № 22</t>
  </si>
  <si>
    <t>Швелер № 24</t>
  </si>
  <si>
    <t>Швелер № 30</t>
  </si>
  <si>
    <t>ШВЕЛЕР ГАРЯЧЕКАТАНИЙ</t>
  </si>
  <si>
    <t>* Ціни вказані з урахуванням ПДВ</t>
  </si>
  <si>
    <t>**Теоретична вага є розрахунковою і може відрізнятися від реальної</t>
  </si>
  <si>
    <t>*** Завантаження проводиться тільки у відкритий транспорт</t>
  </si>
  <si>
    <t>Кутник 20х20х3</t>
  </si>
  <si>
    <t>Кутник 25х25х3</t>
  </si>
  <si>
    <t>Кутник 25х25х4</t>
  </si>
  <si>
    <t>Кутник 32х32х3</t>
  </si>
  <si>
    <t>Кутник 32х32х4</t>
  </si>
  <si>
    <t>Кутник 35х35х3</t>
  </si>
  <si>
    <t>Кутник 35х35х4</t>
  </si>
  <si>
    <t>Кутник 40х40х3</t>
  </si>
  <si>
    <t>Кутник 40х40х4</t>
  </si>
  <si>
    <t>Кутник 40х40х5</t>
  </si>
  <si>
    <t>Кутник 45х45х4</t>
  </si>
  <si>
    <t>Кутник 45х45х5</t>
  </si>
  <si>
    <t>Кутник 50х50х4</t>
  </si>
  <si>
    <t>Кутник 50х50х5</t>
  </si>
  <si>
    <t>Кутник 63х63х5</t>
  </si>
  <si>
    <t>Кутник 63х63х6</t>
  </si>
  <si>
    <t>Кутник75х75х6</t>
  </si>
  <si>
    <t>Кутник75х75х7</t>
  </si>
  <si>
    <t>Кутник75х75х8</t>
  </si>
  <si>
    <t>Кутник 90х90х7</t>
  </si>
  <si>
    <t>Кутник 90х90х8</t>
  </si>
  <si>
    <t>Кутник 100х100х8</t>
  </si>
  <si>
    <t>Кутник 100х100х10</t>
  </si>
  <si>
    <t>Кутник 100х100х12</t>
  </si>
  <si>
    <t>Кутник 125х125х8</t>
  </si>
  <si>
    <t>Кутник 125х125х10</t>
  </si>
  <si>
    <t>Кутник 140х140х10</t>
  </si>
  <si>
    <t>Кутник 160х160х10</t>
  </si>
  <si>
    <t>ЛИСТ ХОЛОДНОКАТАНИЙ</t>
  </si>
  <si>
    <t>ЛИСТ ГАРЯЧЕКАТАНИЙ</t>
  </si>
  <si>
    <t>ЛИСТ РИФЛЕНИЙ</t>
  </si>
  <si>
    <t>грн/од.*</t>
  </si>
  <si>
    <t>БАЛКА ДВУТАВРОВА</t>
  </si>
  <si>
    <t>ВОДОГАЗОПРОВІДНІ</t>
  </si>
  <si>
    <t>СТАЛЕВІ КВАДРАТНІ</t>
  </si>
  <si>
    <t>ЕЛЕКТРОЗВАР. ПРЯМОШОВНІ</t>
  </si>
  <si>
    <t>СТАЛЕВІ ПРЯМОКУТНІ</t>
  </si>
  <si>
    <t>ОЦІНКУВАНІ</t>
  </si>
  <si>
    <t>ЕМАЛОВАНІ</t>
  </si>
  <si>
    <t>08132, Київська область, Бучанський район, м. Вишневе, вул. Київська, буд. 8Д</t>
  </si>
  <si>
    <t>П/р UA523204780000026004924861129, Банк АБ "УКРГАЗБАНК", м. Київ, МФО 320478</t>
  </si>
  <si>
    <t>код ЄДРПОУ 34202711, ІПН 342027112337</t>
  </si>
  <si>
    <t>e-mail: amkkiev577@gmail.com,  тел.: (068) 518-25-90</t>
  </si>
  <si>
    <t>Офіс: м. Вишневе, вул. Київська 8Д</t>
  </si>
  <si>
    <r>
      <t xml:space="preserve">Склад </t>
    </r>
    <r>
      <rPr>
        <b/>
        <sz val="12"/>
        <color theme="1"/>
        <rFont val="Times New Roman"/>
        <family val="1"/>
        <charset val="204"/>
      </rPr>
      <t>: вулиця В'ячеслава Чорновола, 52 Вишневе, Київська обл., 08132</t>
    </r>
  </si>
  <si>
    <t>Найменування товару</t>
  </si>
  <si>
    <t>Dn, мм</t>
  </si>
  <si>
    <t>Відвід сталевий безшовний ГОСТ 17375-2001</t>
  </si>
  <si>
    <t>15-325х10</t>
  </si>
  <si>
    <t>377х8-820</t>
  </si>
  <si>
    <t>Відвід гнутий оцинкований</t>
  </si>
  <si>
    <t>15-25</t>
  </si>
  <si>
    <t>Відвід оцинкований</t>
  </si>
  <si>
    <t>15-219</t>
  </si>
  <si>
    <t>Відвід гнутий оцинкований з короткою різьбою</t>
  </si>
  <si>
    <t>Відвід сталевий 90°</t>
  </si>
  <si>
    <t>Фланець сталевий (Ру= 6) кований ГОСТ 12820-80</t>
  </si>
  <si>
    <t>15-600</t>
  </si>
  <si>
    <t>Відвід гнутий</t>
  </si>
  <si>
    <t>Фланець сталевий (Ру=10) кований ГОСТ 12820-80</t>
  </si>
  <si>
    <t>15-1200</t>
  </si>
  <si>
    <t>Відвід гнутий з короткою різьбою</t>
  </si>
  <si>
    <t>Фланець глухий Ру16 (заглушка)</t>
  </si>
  <si>
    <t>Фланець сталевий (Ру=16) кований ГОСТ 12820-80</t>
  </si>
  <si>
    <t>Фланець сталевий комірний (Ру=16) кований ГОСТ 12821-80</t>
  </si>
  <si>
    <t>15-500</t>
  </si>
  <si>
    <t>Фланець сталевий (Ру=25) кований ГОСТ 12820-80</t>
  </si>
  <si>
    <t>Перехід сталевий концентричний ГОСТ 17378-01</t>
  </si>
  <si>
    <t>26х21 (20х15)-76х57 (65х50)</t>
  </si>
  <si>
    <t>Заглушки елліптичні ГОСТ 17379-01</t>
  </si>
  <si>
    <t>15-630</t>
  </si>
  <si>
    <t>219x76 (200х65)-630х530 (600х500)</t>
  </si>
  <si>
    <t>Трійники сталеві рівнопрохідні ГОСТ 17376-01</t>
  </si>
  <si>
    <t>15-530</t>
  </si>
  <si>
    <t>Згон сталевий без комплекту</t>
  </si>
  <si>
    <t>15-100</t>
  </si>
  <si>
    <t>76х60 (65х50)-219x57 (200х50)</t>
  </si>
  <si>
    <t>Різьба сталева коротка</t>
  </si>
  <si>
    <t>Перехід сталевий концентричний оцинкований</t>
  </si>
  <si>
    <t>26х21 (20х15)-273х133 (250х125)</t>
  </si>
  <si>
    <t>Муфта сталева</t>
  </si>
  <si>
    <t>Згон сталевий оцинкований без комплекту</t>
  </si>
  <si>
    <t>Контргайка сталева</t>
  </si>
  <si>
    <t>Різьба сталева оцинкована коротка</t>
  </si>
  <si>
    <t>Заглушка ВР Comisa Nickel</t>
  </si>
  <si>
    <t>15-40</t>
  </si>
  <si>
    <t>Муфта сталева оцинкована</t>
  </si>
  <si>
    <t>Заглушка ЗР Comisa Nickel</t>
  </si>
  <si>
    <t>15-50</t>
  </si>
  <si>
    <t>Контргайка сталева оцинкована</t>
  </si>
  <si>
    <t>Кутник нікельований В-В Comisa</t>
  </si>
  <si>
    <t>Муфта перехідна Comisa Nickel</t>
  </si>
  <si>
    <t>20х15-32х25</t>
  </si>
  <si>
    <t>Кутник нікельований З-В Comisa</t>
  </si>
  <si>
    <t>Муфта Comisa Nickel</t>
  </si>
  <si>
    <t>Кутник перехідний В-З Comisa нікельований</t>
  </si>
  <si>
    <t>20х15</t>
  </si>
  <si>
    <t>Перехідник Comisa Nickel</t>
  </si>
  <si>
    <t>15х10</t>
  </si>
  <si>
    <t>Трійник Comisa Nickel</t>
  </si>
  <si>
    <t>Трійник перехідний Comisa Nickel</t>
  </si>
  <si>
    <t>20х15х20</t>
  </si>
  <si>
    <t>При замовленні A29 наявність та вартість по телефону вказаний вище</t>
  </si>
  <si>
    <t>26 червня 2023 року</t>
  </si>
  <si>
    <t xml:space="preserve">Тип
ПС - стіновий
ПК - покрівельний
ПП - потолочний
ПН - несучий  </t>
  </si>
  <si>
    <t>Розмір
Товщина
Ширина повна Ширина корисна</t>
  </si>
  <si>
    <t>Економ</t>
  </si>
  <si>
    <t>Економ+</t>
  </si>
  <si>
    <t>Стандарт</t>
  </si>
  <si>
    <t>Преміум</t>
  </si>
  <si>
    <t>Покриття Printech  МІП    Україна</t>
  </si>
  <si>
    <t>Покриття Printech  Китай</t>
  </si>
  <si>
    <t>Плівка на поліестер +  грн/м.кв</t>
  </si>
  <si>
    <t>Плівка на матовий поліестер +  грн/м.кв</t>
  </si>
  <si>
    <t>DR!PSTOP +  грн/м.кв</t>
  </si>
  <si>
    <t>Поліестер    Китай</t>
  </si>
  <si>
    <t>МАТОВИЙ Поліестер, Dual PE  Китай</t>
  </si>
  <si>
    <t xml:space="preserve">Поліестер Туреччина </t>
  </si>
  <si>
    <t>Поліестер МІП    Україна</t>
  </si>
  <si>
    <t>Поліестер Україна</t>
  </si>
  <si>
    <t xml:space="preserve">МАТОВИЙ поліестер Туреччина </t>
  </si>
  <si>
    <t>МАТОВИЙ Поліестер МІП    Україна</t>
  </si>
  <si>
    <t>МАТОВИЙ поліестер Україна</t>
  </si>
  <si>
    <t>МАТОВИЙ Поліестер Dual МІП Україна</t>
  </si>
  <si>
    <t xml:space="preserve">Поліестер   US.Steel Словаччина
</t>
  </si>
  <si>
    <t xml:space="preserve">МАТОВИЙ поліестер US.Steel Словаччина 
</t>
  </si>
  <si>
    <t>МАТОВИЙ поліестер  Arcelor  Польща</t>
  </si>
  <si>
    <t>МАТОВИЙ поліестер  Arcelor Німеччина Бельгія</t>
  </si>
  <si>
    <t>МАТОВИЙ поліестер SSAB
Фінляндія</t>
  </si>
  <si>
    <t>Zn 100</t>
  </si>
  <si>
    <t>Zn 140</t>
  </si>
  <si>
    <t>Zn 225</t>
  </si>
  <si>
    <t>Zn 275</t>
  </si>
  <si>
    <t>Гарантія 10 років</t>
  </si>
  <si>
    <t xml:space="preserve">   Г Л А Д К И Й   Л И С Т                                                            Ціни в грн з ПДВ за м.кв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</si>
  <si>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х  1250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</si>
  <si>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1250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</si>
  <si>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х  1250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</si>
  <si>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х  1250    </t>
    </r>
  </si>
  <si>
    <r>
      <rPr>
        <b/>
        <sz val="10"/>
        <color indexed="10"/>
        <rFont val="Times New Roman"/>
        <family val="1"/>
        <charset val="204"/>
      </rPr>
      <t>0,65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х  1250</t>
    </r>
  </si>
  <si>
    <r>
      <rPr>
        <b/>
        <sz val="10"/>
        <color indexed="10"/>
        <rFont val="Times New Roman"/>
        <family val="1"/>
        <charset val="204"/>
      </rPr>
      <t>0,70</t>
    </r>
    <r>
      <rPr>
        <sz val="10"/>
        <rFont val="Times New Roman"/>
        <family val="1"/>
        <charset val="204"/>
      </rPr>
      <t xml:space="preserve">  х  1250  </t>
    </r>
  </si>
  <si>
    <r>
      <rPr>
        <b/>
        <sz val="10"/>
        <color indexed="10"/>
        <rFont val="Times New Roman"/>
        <family val="1"/>
        <charset val="204"/>
      </rPr>
      <t>0,80</t>
    </r>
    <r>
      <rPr>
        <sz val="10"/>
        <rFont val="Times New Roman"/>
        <family val="1"/>
        <charset val="204"/>
      </rPr>
      <t xml:space="preserve">  х  1250  </t>
    </r>
  </si>
  <si>
    <t xml:space="preserve">                П Р О Ф Н А С Т И Л                                                                  Ціни в грн з ПДВ за м.кв                     L – від 0,3 до 12м</t>
  </si>
  <si>
    <t>ПС-8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</si>
  <si>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х  1200/1150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</si>
  <si>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1200/1150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</si>
  <si>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х  1200/1150</t>
    </r>
  </si>
  <si>
    <t>ПС-10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</si>
  <si>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х  1210/1150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</si>
  <si>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1210/1150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</si>
  <si>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х  1210/1150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</si>
  <si>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х  1210/1150    </t>
    </r>
  </si>
  <si>
    <t>ПС,ПП,ПК-15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</si>
  <si>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х  1175/1134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</si>
  <si>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1175/1134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</si>
  <si>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х  1175/1134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</si>
  <si>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х  1175/1134</t>
    </r>
  </si>
  <si>
    <r>
      <rPr>
        <b/>
        <sz val="10"/>
        <color indexed="10"/>
        <rFont val="Times New Roman"/>
        <family val="1"/>
        <charset val="204"/>
      </rPr>
      <t>0,65</t>
    </r>
    <r>
      <rPr>
        <sz val="10"/>
        <rFont val="Times New Roman"/>
        <family val="1"/>
        <charset val="204"/>
      </rPr>
      <t xml:space="preserve">  х  1175/1134</t>
    </r>
  </si>
  <si>
    <t>ПС,ПП,ПК-20 НОВИНКА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</si>
  <si>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х  1170/1130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</si>
  <si>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1170/1130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</si>
  <si>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х  1170/1130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</si>
  <si>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х  1170/1130</t>
    </r>
  </si>
  <si>
    <r>
      <rPr>
        <b/>
        <sz val="10"/>
        <color indexed="10"/>
        <rFont val="Times New Roman"/>
        <family val="1"/>
        <charset val="204"/>
      </rPr>
      <t>0,65</t>
    </r>
    <r>
      <rPr>
        <sz val="10"/>
        <rFont val="Times New Roman"/>
        <family val="1"/>
        <charset val="204"/>
      </rPr>
      <t xml:space="preserve">  х  1170/1130</t>
    </r>
  </si>
  <si>
    <t>ПС,ПП,ПК-20,Київ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</si>
  <si>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х  1145/1100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</si>
  <si>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1145/1100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</si>
  <si>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х  1145/1100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</si>
  <si>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х  1145/1100</t>
    </r>
  </si>
  <si>
    <r>
      <rPr>
        <b/>
        <sz val="10"/>
        <color indexed="10"/>
        <rFont val="Times New Roman"/>
        <family val="1"/>
        <charset val="204"/>
      </rPr>
      <t>0,65</t>
    </r>
    <r>
      <rPr>
        <sz val="10"/>
        <rFont val="Times New Roman"/>
        <family val="1"/>
        <charset val="204"/>
      </rPr>
      <t xml:space="preserve">  х  1145/1100</t>
    </r>
  </si>
  <si>
    <t>ПС,ПП,ПК-20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</si>
  <si>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х  1110 1080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</si>
  <si>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1110 1080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</si>
  <si>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х  1110/1080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</si>
  <si>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х  1110/1080      </t>
    </r>
  </si>
  <si>
    <r>
      <rPr>
        <b/>
        <sz val="10"/>
        <color indexed="10"/>
        <rFont val="Times New Roman"/>
        <family val="1"/>
        <charset val="204"/>
      </rPr>
      <t>0,65</t>
    </r>
    <r>
      <rPr>
        <sz val="10"/>
        <rFont val="Times New Roman"/>
        <family val="1"/>
        <charset val="204"/>
      </rPr>
      <t xml:space="preserve">  х  1110/1080     </t>
    </r>
  </si>
  <si>
    <r>
      <rPr>
        <b/>
        <sz val="10"/>
        <color indexed="10"/>
        <rFont val="Times New Roman"/>
        <family val="1"/>
        <charset val="204"/>
      </rPr>
      <t>0,70</t>
    </r>
    <r>
      <rPr>
        <sz val="10"/>
        <rFont val="Times New Roman"/>
        <family val="1"/>
        <charset val="204"/>
      </rPr>
      <t xml:space="preserve">  х  1110/1080     </t>
    </r>
  </si>
  <si>
    <t>ПК-35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</si>
  <si>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x  1130/1009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</si>
  <si>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x  1130/1090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</si>
  <si>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x  1130/1090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</si>
  <si>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x  1130/1090   </t>
    </r>
  </si>
  <si>
    <r>
      <rPr>
        <b/>
        <sz val="10"/>
        <color indexed="10"/>
        <rFont val="Times New Roman"/>
        <family val="1"/>
        <charset val="204"/>
      </rPr>
      <t>0,65</t>
    </r>
    <r>
      <rPr>
        <sz val="10"/>
        <rFont val="Times New Roman"/>
        <family val="1"/>
        <charset val="204"/>
      </rPr>
      <t xml:space="preserve">  x  1130/1090</t>
    </r>
  </si>
  <si>
    <r>
      <rPr>
        <b/>
        <sz val="10"/>
        <color indexed="10"/>
        <rFont val="Times New Roman"/>
        <family val="1"/>
        <charset val="204"/>
      </rPr>
      <t>0,70</t>
    </r>
    <r>
      <rPr>
        <sz val="10"/>
        <rFont val="Times New Roman"/>
        <family val="1"/>
        <charset val="204"/>
      </rPr>
      <t xml:space="preserve">  x  1130/1090</t>
    </r>
  </si>
  <si>
    <t>ПС,ПП,ПН,ПК-45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</si>
  <si>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x  1045/1000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</si>
  <si>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x  1045/1000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</si>
  <si>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x  1045/1000 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</si>
  <si>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x  1045/1000    </t>
    </r>
  </si>
  <si>
    <r>
      <rPr>
        <b/>
        <sz val="10"/>
        <color indexed="10"/>
        <rFont val="Times New Roman"/>
        <family val="1"/>
        <charset val="204"/>
      </rPr>
      <t>0,65</t>
    </r>
    <r>
      <rPr>
        <sz val="10"/>
        <rFont val="Times New Roman"/>
        <family val="1"/>
        <charset val="204"/>
      </rPr>
      <t xml:space="preserve">  x  1045/1000</t>
    </r>
  </si>
  <si>
    <r>
      <rPr>
        <b/>
        <sz val="10"/>
        <color indexed="10"/>
        <rFont val="Times New Roman"/>
        <family val="1"/>
        <charset val="204"/>
      </rPr>
      <t>0,70</t>
    </r>
    <r>
      <rPr>
        <sz val="10"/>
        <rFont val="Times New Roman"/>
        <family val="1"/>
        <charset val="204"/>
      </rPr>
      <t xml:space="preserve">  x  1045/1000</t>
    </r>
  </si>
  <si>
    <t>ПК, ПН, ПС-57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</si>
  <si>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х  1030/960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</si>
  <si>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1030/960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</si>
  <si>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х  1030/960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</si>
  <si>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х  1030/960</t>
    </r>
  </si>
  <si>
    <r>
      <rPr>
        <b/>
        <sz val="10"/>
        <color indexed="10"/>
        <rFont val="Times New Roman"/>
        <family val="1"/>
        <charset val="204"/>
      </rPr>
      <t>0,65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х  1030/960</t>
    </r>
  </si>
  <si>
    <r>
      <rPr>
        <b/>
        <sz val="10"/>
        <color indexed="10"/>
        <rFont val="Times New Roman"/>
        <family val="1"/>
        <charset val="204"/>
      </rPr>
      <t>0,70</t>
    </r>
    <r>
      <rPr>
        <sz val="10"/>
        <rFont val="Times New Roman"/>
        <family val="1"/>
        <charset val="204"/>
      </rPr>
      <t xml:space="preserve">  х  1030/960</t>
    </r>
  </si>
  <si>
    <t>ПК, ПН-60</t>
  </si>
  <si>
    <r>
      <rPr>
        <b/>
        <sz val="10"/>
        <color indexed="10"/>
        <rFont val="Times New Roman"/>
        <family val="1"/>
        <charset val="204"/>
      </rPr>
      <t>0,35</t>
    </r>
    <r>
      <rPr>
        <sz val="10"/>
        <rFont val="Times New Roman"/>
        <family val="1"/>
        <charset val="204"/>
      </rPr>
      <t xml:space="preserve">  х  1030/955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</si>
  <si>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1030/955</t>
    </r>
  </si>
  <si>
    <r>
      <rPr>
        <b/>
        <sz val="10"/>
        <color indexed="10"/>
        <rFont val="Times New Roman"/>
        <family val="1"/>
        <charset val="204"/>
      </rPr>
      <t>0,45</t>
    </r>
    <r>
      <rPr>
        <sz val="10"/>
        <rFont val="Times New Roman"/>
        <family val="1"/>
        <charset val="204"/>
      </rPr>
      <t xml:space="preserve">  х  1030/955</t>
    </r>
  </si>
  <si>
    <r>
      <rPr>
        <b/>
        <sz val="10"/>
        <color indexed="10"/>
        <rFont val="Times New Roman"/>
        <family val="1"/>
        <charset val="204"/>
      </rPr>
      <t>0,50</t>
    </r>
    <r>
      <rPr>
        <sz val="10"/>
        <rFont val="Times New Roman"/>
        <family val="1"/>
        <charset val="204"/>
      </rPr>
      <t xml:space="preserve">  х  1030/955</t>
    </r>
  </si>
  <si>
    <r>
      <rPr>
        <b/>
        <sz val="10"/>
        <color indexed="10"/>
        <rFont val="Times New Roman"/>
        <family val="1"/>
        <charset val="204"/>
      </rPr>
      <t>0,65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х  1030/955</t>
    </r>
  </si>
  <si>
    <r>
      <rPr>
        <b/>
        <sz val="10"/>
        <color indexed="10"/>
        <rFont val="Times New Roman"/>
        <family val="1"/>
        <charset val="204"/>
      </rPr>
      <t>0,70</t>
    </r>
    <r>
      <rPr>
        <sz val="10"/>
        <rFont val="Times New Roman"/>
        <family val="1"/>
        <charset val="204"/>
      </rPr>
      <t xml:space="preserve">  х  1030/955</t>
    </r>
  </si>
  <si>
    <t xml:space="preserve">ПК, ПН-75 </t>
  </si>
  <si>
    <r>
      <rPr>
        <b/>
        <sz val="10"/>
        <color indexed="10"/>
        <rFont val="Times New Roman"/>
        <family val="1"/>
        <charset val="204"/>
      </rPr>
      <t>0,35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х  830/765</t>
    </r>
  </si>
  <si>
    <r>
      <rPr>
        <b/>
        <sz val="10"/>
        <color indexed="10"/>
        <rFont val="Times New Roman"/>
        <family val="1"/>
        <charset val="204"/>
      </rPr>
      <t>0,40</t>
    </r>
    <r>
      <rPr>
        <sz val="10"/>
        <rFont val="Times New Roman"/>
        <family val="1"/>
        <charset val="204"/>
      </rPr>
      <t xml:space="preserve">  х  830/765</t>
    </r>
  </si>
  <si>
    <r>
      <rPr>
        <b/>
        <sz val="10"/>
        <color rgb="FFFF0000"/>
        <rFont val="Times New Roman"/>
        <family val="1"/>
        <charset val="204"/>
      </rPr>
      <t>УВАГА НОВИНКА!!!</t>
    </r>
    <r>
      <rPr>
        <b/>
        <sz val="10"/>
        <rFont val="Times New Roman"/>
        <family val="1"/>
        <charset val="204"/>
      </rPr>
      <t xml:space="preserve"> МОЖЛИВЕ НАНЕСЕННЯ АНТИКОНДЕНСАЦІЙНОЇ ПЛІВКИ DRIPSTOP™.  Подробиці запитуйте у менеджера. Мінімальне замовлення 300м.кв</t>
    </r>
  </si>
  <si>
    <t>e-mail:  alfametallkiev@ukr.net</t>
  </si>
  <si>
    <t>http://amk.in.ua</t>
  </si>
  <si>
    <t>тел:</t>
  </si>
  <si>
    <t>тел: 068 044 10 44</t>
  </si>
  <si>
    <t>тел: 050 348 85 21</t>
  </si>
  <si>
    <t>050 240 00 40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</si>
</sst>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0"/>
      <color indexed="3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4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4"/>
      <color theme="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60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56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31"/>
      </patternFill>
    </fill>
    <fill>
      <patternFill patternType="solid">
        <fgColor indexed="18"/>
        <bgColor indexed="64"/>
      </patternFill>
    </fill>
    <fill>
      <patternFill patternType="solid">
        <fgColor indexed="49"/>
        <bgColor indexed="31"/>
      </patternFill>
    </fill>
    <fill>
      <patternFill patternType="solid">
        <fgColor rgb="FF00B0F0"/>
        <bgColor indexed="41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E6E6E6"/>
        <bgColor indexed="26"/>
      </patternFill>
    </fill>
    <fill>
      <patternFill patternType="solid">
        <fgColor indexed="54"/>
        <bgColor indexed="31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medium">
        <color indexed="60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/>
      <diagonal/>
    </border>
    <border>
      <left/>
      <right/>
      <top style="medium">
        <color indexed="60"/>
      </top>
      <bottom style="medium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0"/>
      </left>
      <right/>
      <top style="medium">
        <color indexed="60"/>
      </top>
      <bottom style="thin">
        <color indexed="64"/>
      </bottom>
      <diagonal/>
    </border>
    <border>
      <left/>
      <right style="medium">
        <color indexed="60"/>
      </right>
      <top style="medium">
        <color indexed="60"/>
      </top>
      <bottom style="thin">
        <color indexed="64"/>
      </bottom>
      <diagonal/>
    </border>
    <border>
      <left/>
      <right style="medium">
        <color indexed="60"/>
      </right>
      <top style="medium">
        <color indexed="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indexed="9"/>
      </right>
      <top style="medium">
        <color theme="0"/>
      </top>
      <bottom/>
      <diagonal/>
    </border>
    <border>
      <left style="thin">
        <color indexed="9"/>
      </left>
      <right/>
      <top style="medium">
        <color theme="0"/>
      </top>
      <bottom style="thin">
        <color indexed="9"/>
      </bottom>
      <diagonal/>
    </border>
    <border>
      <left/>
      <right style="thin">
        <color indexed="9"/>
      </right>
      <top style="medium">
        <color theme="0"/>
      </top>
      <bottom style="thin">
        <color indexed="9"/>
      </bottom>
      <diagonal/>
    </border>
    <border>
      <left/>
      <right/>
      <top style="medium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indexed="9"/>
      </right>
      <top/>
      <bottom style="medium">
        <color theme="0"/>
      </bottom>
      <diagonal/>
    </border>
    <border>
      <left style="thin">
        <color indexed="9"/>
      </left>
      <right style="thin">
        <color indexed="9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 applyFont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0"/>
  </cellStyleXfs>
  <cellXfs count="2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4" fontId="0" fillId="0" borderId="2" xfId="0" applyNumberFormat="1" applyBorder="1" applyAlignment="1">
      <alignment horizontal="center"/>
    </xf>
    <xf numFmtId="0" fontId="5" fillId="0" borderId="0" xfId="0" applyFont="1"/>
    <xf numFmtId="0" fontId="6" fillId="0" borderId="0" xfId="2" applyFont="1"/>
    <xf numFmtId="4" fontId="0" fillId="0" borderId="6" xfId="0" applyNumberForma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2" fontId="0" fillId="0" borderId="10" xfId="0" applyNumberFormat="1" applyBorder="1" applyAlignment="1">
      <alignment horizontal="center" vertical="center"/>
    </xf>
    <xf numFmtId="4" fontId="0" fillId="0" borderId="0" xfId="0" applyNumberFormat="1"/>
    <xf numFmtId="0" fontId="0" fillId="0" borderId="17" xfId="0" applyBorder="1"/>
    <xf numFmtId="0" fontId="0" fillId="0" borderId="10" xfId="0" applyBorder="1" applyAlignment="1">
      <alignment horizontal="center" vertical="center"/>
    </xf>
    <xf numFmtId="4" fontId="1" fillId="0" borderId="10" xfId="0" applyNumberFormat="1" applyFont="1" applyBorder="1"/>
    <xf numFmtId="2" fontId="0" fillId="0" borderId="10" xfId="0" applyNumberFormat="1" applyBorder="1"/>
    <xf numFmtId="2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4" fontId="1" fillId="0" borderId="0" xfId="0" applyNumberFormat="1" applyFont="1"/>
    <xf numFmtId="0" fontId="0" fillId="3" borderId="0" xfId="0" applyFill="1"/>
    <xf numFmtId="2" fontId="0" fillId="0" borderId="0" xfId="0" applyNumberFormat="1"/>
    <xf numFmtId="1" fontId="11" fillId="4" borderId="2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/>
    <xf numFmtId="0" fontId="0" fillId="6" borderId="5" xfId="0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7" borderId="10" xfId="0" applyFill="1" applyBorder="1"/>
    <xf numFmtId="0" fontId="0" fillId="5" borderId="3" xfId="0" applyFill="1" applyBorder="1"/>
    <xf numFmtId="0" fontId="1" fillId="6" borderId="5" xfId="0" applyFont="1" applyFill="1" applyBorder="1" applyAlignment="1">
      <alignment horizontal="right"/>
    </xf>
    <xf numFmtId="0" fontId="15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2" applyFont="1" applyAlignment="1">
      <alignment horizontal="center" vertical="center"/>
    </xf>
    <xf numFmtId="0" fontId="12" fillId="0" borderId="0" xfId="0" applyFont="1"/>
    <xf numFmtId="0" fontId="0" fillId="8" borderId="10" xfId="0" applyFill="1" applyBorder="1" applyAlignment="1">
      <alignment horizontal="center"/>
    </xf>
    <xf numFmtId="0" fontId="0" fillId="8" borderId="10" xfId="0" applyFill="1" applyBorder="1"/>
    <xf numFmtId="4" fontId="0" fillId="9" borderId="10" xfId="0" applyNumberFormat="1" applyFill="1" applyBorder="1" applyAlignment="1">
      <alignment horizontal="center" vertical="center"/>
    </xf>
    <xf numFmtId="0" fontId="0" fillId="9" borderId="10" xfId="0" applyFill="1" applyBorder="1" applyAlignment="1">
      <alignment horizontal="center"/>
    </xf>
    <xf numFmtId="0" fontId="0" fillId="9" borderId="10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/>
    </xf>
    <xf numFmtId="4" fontId="0" fillId="9" borderId="10" xfId="0" applyNumberFormat="1" applyFill="1" applyBorder="1" applyAlignment="1">
      <alignment horizontal="center"/>
    </xf>
    <xf numFmtId="4" fontId="0" fillId="9" borderId="2" xfId="0" applyNumberFormat="1" applyFill="1" applyBorder="1" applyAlignment="1">
      <alignment horizontal="center" vertical="center"/>
    </xf>
    <xf numFmtId="0" fontId="0" fillId="9" borderId="10" xfId="0" applyFill="1" applyBorder="1"/>
    <xf numFmtId="0" fontId="19" fillId="0" borderId="0" xfId="0" applyFont="1"/>
    <xf numFmtId="14" fontId="19" fillId="0" borderId="0" xfId="0" applyNumberFormat="1" applyFont="1"/>
    <xf numFmtId="0" fontId="20" fillId="0" borderId="0" xfId="0" applyFont="1" applyAlignment="1">
      <alignment vertical="center"/>
    </xf>
    <xf numFmtId="0" fontId="21" fillId="0" borderId="0" xfId="0" applyFont="1"/>
    <xf numFmtId="0" fontId="20" fillId="0" borderId="0" xfId="0" applyFont="1"/>
    <xf numFmtId="0" fontId="9" fillId="0" borderId="0" xfId="2"/>
    <xf numFmtId="4" fontId="0" fillId="8" borderId="10" xfId="0" applyNumberFormat="1" applyFill="1" applyBorder="1" applyAlignment="1">
      <alignment horizontal="center" vertical="center"/>
    </xf>
    <xf numFmtId="4" fontId="0" fillId="8" borderId="2" xfId="0" applyNumberFormat="1" applyFill="1" applyBorder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2" fontId="0" fillId="9" borderId="10" xfId="0" applyNumberForma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0" borderId="0" xfId="0" applyAlignment="1">
      <alignment horizontal="left" vertical="top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2" applyFont="1"/>
    <xf numFmtId="0" fontId="0" fillId="5" borderId="10" xfId="0" applyFill="1" applyBorder="1" applyAlignment="1">
      <alignment horizontal="left" vertical="top"/>
    </xf>
    <xf numFmtId="0" fontId="30" fillId="10" borderId="10" xfId="0" applyFont="1" applyFill="1" applyBorder="1" applyAlignment="1">
      <alignment horizontal="left" vertical="top"/>
    </xf>
    <xf numFmtId="0" fontId="23" fillId="10" borderId="10" xfId="0" applyFont="1" applyFill="1" applyBorder="1" applyAlignment="1">
      <alignment horizontal="left" vertical="top"/>
    </xf>
    <xf numFmtId="0" fontId="30" fillId="8" borderId="10" xfId="0" applyFont="1" applyFill="1" applyBorder="1" applyAlignment="1">
      <alignment horizontal="left" vertical="top"/>
    </xf>
    <xf numFmtId="0" fontId="23" fillId="8" borderId="10" xfId="0" applyFont="1" applyFill="1" applyBorder="1" applyAlignment="1">
      <alignment horizontal="left" vertical="top"/>
    </xf>
    <xf numFmtId="17" fontId="23" fillId="8" borderId="10" xfId="0" applyNumberFormat="1" applyFont="1" applyFill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0" xfId="0" applyFont="1"/>
    <xf numFmtId="0" fontId="32" fillId="0" borderId="0" xfId="0" applyFont="1" applyAlignment="1">
      <alignment horizontal="center" vertical="center"/>
    </xf>
    <xf numFmtId="0" fontId="9" fillId="0" borderId="0" xfId="2" applyAlignment="1">
      <alignment horizontal="center" vertical="center"/>
    </xf>
    <xf numFmtId="0" fontId="34" fillId="0" borderId="0" xfId="4" applyFont="1" applyAlignment="1">
      <alignment horizontal="center" vertical="center"/>
    </xf>
    <xf numFmtId="0" fontId="34" fillId="0" borderId="0" xfId="4" applyFont="1" applyAlignment="1">
      <alignment vertical="center" wrapText="1"/>
    </xf>
    <xf numFmtId="0" fontId="35" fillId="0" borderId="0" xfId="4" applyFont="1" applyAlignment="1">
      <alignment horizontal="center" vertical="center"/>
    </xf>
    <xf numFmtId="0" fontId="36" fillId="0" borderId="0" xfId="4" applyFont="1" applyAlignment="1">
      <alignment horizontal="center"/>
    </xf>
    <xf numFmtId="14" fontId="35" fillId="0" borderId="0" xfId="4" applyNumberFormat="1" applyFont="1" applyAlignment="1">
      <alignment horizontal="center" vertical="center" textRotation="90"/>
    </xf>
    <xf numFmtId="2" fontId="37" fillId="0" borderId="0" xfId="4" applyNumberFormat="1" applyFont="1" applyAlignment="1">
      <alignment horizontal="center" vertical="center" textRotation="90"/>
    </xf>
    <xf numFmtId="0" fontId="40" fillId="19" borderId="39" xfId="4" applyFont="1" applyFill="1" applyBorder="1" applyAlignment="1">
      <alignment horizontal="center" vertical="center" wrapText="1"/>
    </xf>
    <xf numFmtId="0" fontId="40" fillId="17" borderId="39" xfId="4" applyFont="1" applyFill="1" applyBorder="1" applyAlignment="1">
      <alignment horizontal="center" vertical="center" wrapText="1"/>
    </xf>
    <xf numFmtId="0" fontId="40" fillId="20" borderId="39" xfId="4" applyFont="1" applyFill="1" applyBorder="1" applyAlignment="1">
      <alignment horizontal="center" vertical="center" wrapText="1"/>
    </xf>
    <xf numFmtId="0" fontId="40" fillId="19" borderId="43" xfId="4" applyFont="1" applyFill="1" applyBorder="1" applyAlignment="1">
      <alignment horizontal="center" vertical="center" wrapText="1"/>
    </xf>
    <xf numFmtId="0" fontId="40" fillId="19" borderId="44" xfId="4" applyFont="1" applyFill="1" applyBorder="1" applyAlignment="1">
      <alignment horizontal="center" vertical="center" wrapText="1"/>
    </xf>
    <xf numFmtId="0" fontId="40" fillId="17" borderId="44" xfId="4" applyFont="1" applyFill="1" applyBorder="1" applyAlignment="1">
      <alignment horizontal="center" vertical="center" wrapText="1"/>
    </xf>
    <xf numFmtId="0" fontId="40" fillId="17" borderId="43" xfId="4" applyFont="1" applyFill="1" applyBorder="1" applyAlignment="1">
      <alignment horizontal="center" vertical="center" wrapText="1"/>
    </xf>
    <xf numFmtId="0" fontId="40" fillId="20" borderId="44" xfId="4" applyFont="1" applyFill="1" applyBorder="1" applyAlignment="1">
      <alignment horizontal="center" vertical="center" wrapText="1"/>
    </xf>
    <xf numFmtId="0" fontId="42" fillId="6" borderId="51" xfId="4" applyFont="1" applyFill="1" applyBorder="1" applyAlignment="1">
      <alignment horizontal="center" vertical="center" wrapText="1"/>
    </xf>
    <xf numFmtId="4" fontId="38" fillId="23" borderId="51" xfId="4" applyNumberFormat="1" applyFont="1" applyFill="1" applyBorder="1" applyAlignment="1">
      <alignment horizontal="center" vertical="center" wrapText="1"/>
    </xf>
    <xf numFmtId="4" fontId="38" fillId="23" borderId="52" xfId="4" applyNumberFormat="1" applyFont="1" applyFill="1" applyBorder="1" applyAlignment="1">
      <alignment horizontal="center" vertical="center" textRotation="90" wrapText="1"/>
    </xf>
    <xf numFmtId="4" fontId="40" fillId="23" borderId="51" xfId="4" applyNumberFormat="1" applyFont="1" applyFill="1" applyBorder="1" applyAlignment="1">
      <alignment horizontal="center" vertical="center" wrapText="1"/>
    </xf>
    <xf numFmtId="0" fontId="42" fillId="24" borderId="51" xfId="4" applyFont="1" applyFill="1" applyBorder="1" applyAlignment="1">
      <alignment horizontal="center" vertical="center" wrapText="1"/>
    </xf>
    <xf numFmtId="4" fontId="38" fillId="25" borderId="51" xfId="4" applyNumberFormat="1" applyFont="1" applyFill="1" applyBorder="1" applyAlignment="1">
      <alignment horizontal="center" vertical="center" wrapText="1"/>
    </xf>
    <xf numFmtId="4" fontId="44" fillId="25" borderId="51" xfId="4" applyNumberFormat="1" applyFont="1" applyFill="1" applyBorder="1" applyAlignment="1">
      <alignment horizontal="center" vertical="center" wrapText="1"/>
    </xf>
    <xf numFmtId="0" fontId="42" fillId="24" borderId="54" xfId="4" applyFont="1" applyFill="1" applyBorder="1" applyAlignment="1">
      <alignment horizontal="center" vertical="center" wrapText="1"/>
    </xf>
    <xf numFmtId="0" fontId="38" fillId="25" borderId="54" xfId="4" applyFont="1" applyFill="1" applyBorder="1" applyAlignment="1">
      <alignment horizontal="center" vertical="center" wrapText="1"/>
    </xf>
    <xf numFmtId="2" fontId="38" fillId="23" borderId="54" xfId="4" applyNumberFormat="1" applyFont="1" applyFill="1" applyBorder="1" applyAlignment="1">
      <alignment horizontal="center" vertical="center" wrapText="1"/>
    </xf>
    <xf numFmtId="2" fontId="38" fillId="23" borderId="54" xfId="4" applyNumberFormat="1" applyFont="1" applyFill="1" applyBorder="1" applyAlignment="1">
      <alignment horizontal="center" vertical="center" textRotation="90" wrapText="1"/>
    </xf>
    <xf numFmtId="2" fontId="38" fillId="23" borderId="55" xfId="4" applyNumberFormat="1" applyFont="1" applyFill="1" applyBorder="1" applyAlignment="1">
      <alignment horizontal="center" vertical="center" textRotation="90" wrapText="1"/>
    </xf>
    <xf numFmtId="0" fontId="42" fillId="6" borderId="51" xfId="4" applyFont="1" applyFill="1" applyBorder="1" applyAlignment="1">
      <alignment horizontal="left" vertical="center" wrapText="1"/>
    </xf>
    <xf numFmtId="4" fontId="44" fillId="23" borderId="51" xfId="4" applyNumberFormat="1" applyFont="1" applyFill="1" applyBorder="1" applyAlignment="1">
      <alignment horizontal="center" vertical="center" wrapText="1"/>
    </xf>
    <xf numFmtId="4" fontId="38" fillId="23" borderId="51" xfId="4" applyNumberFormat="1" applyFont="1" applyFill="1" applyBorder="1" applyAlignment="1">
      <alignment horizontal="center" vertical="center"/>
    </xf>
    <xf numFmtId="0" fontId="42" fillId="6" borderId="59" xfId="4" applyFont="1" applyFill="1" applyBorder="1" applyAlignment="1">
      <alignment horizontal="left" vertical="center" wrapText="1"/>
    </xf>
    <xf numFmtId="4" fontId="38" fillId="23" borderId="59" xfId="4" applyNumberFormat="1" applyFont="1" applyFill="1" applyBorder="1" applyAlignment="1">
      <alignment horizontal="center" vertical="center" wrapText="1"/>
    </xf>
    <xf numFmtId="4" fontId="38" fillId="23" borderId="59" xfId="4" applyNumberFormat="1" applyFont="1" applyFill="1" applyBorder="1" applyAlignment="1">
      <alignment horizontal="center" vertical="center"/>
    </xf>
    <xf numFmtId="4" fontId="40" fillId="23" borderId="51" xfId="4" applyNumberFormat="1" applyFont="1" applyFill="1" applyBorder="1" applyAlignment="1">
      <alignment horizontal="center" vertical="center"/>
    </xf>
    <xf numFmtId="0" fontId="42" fillId="0" borderId="0" xfId="4" applyFont="1" applyAlignment="1">
      <alignment horizontal="center" vertical="center" textRotation="90"/>
    </xf>
    <xf numFmtId="0" fontId="48" fillId="0" borderId="0" xfId="0" applyFont="1"/>
    <xf numFmtId="0" fontId="8" fillId="0" borderId="0" xfId="0" applyFont="1"/>
    <xf numFmtId="0" fontId="47" fillId="0" borderId="0" xfId="0" applyFont="1" applyAlignment="1">
      <alignment horizontal="right"/>
    </xf>
    <xf numFmtId="0" fontId="49" fillId="0" borderId="0" xfId="0" applyFont="1" applyAlignment="1">
      <alignment horizontal="right"/>
    </xf>
    <xf numFmtId="0" fontId="50" fillId="0" borderId="0" xfId="0" applyFont="1"/>
    <xf numFmtId="0" fontId="51" fillId="0" borderId="0" xfId="0" applyFont="1"/>
    <xf numFmtId="0" fontId="0" fillId="7" borderId="21" xfId="0" applyFill="1" applyBorder="1"/>
    <xf numFmtId="0" fontId="0" fillId="7" borderId="27" xfId="0" applyFill="1" applyBorder="1"/>
    <xf numFmtId="0" fontId="0" fillId="7" borderId="22" xfId="0" applyFill="1" applyBorder="1"/>
    <xf numFmtId="0" fontId="0" fillId="6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8" borderId="10" xfId="0" applyFill="1" applyBorder="1"/>
    <xf numFmtId="0" fontId="0" fillId="6" borderId="16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10" fillId="8" borderId="10" xfId="0" applyFont="1" applyFill="1" applyBorder="1"/>
    <xf numFmtId="0" fontId="0" fillId="8" borderId="12" xfId="0" applyFill="1" applyBorder="1"/>
    <xf numFmtId="0" fontId="0" fillId="8" borderId="23" xfId="0" applyFill="1" applyBorder="1"/>
    <xf numFmtId="0" fontId="0" fillId="8" borderId="2" xfId="0" applyFill="1" applyBorder="1"/>
    <xf numFmtId="0" fontId="0" fillId="5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8" borderId="21" xfId="0" applyFill="1" applyBorder="1"/>
    <xf numFmtId="0" fontId="0" fillId="8" borderId="22" xfId="0" applyFill="1" applyBorder="1"/>
    <xf numFmtId="0" fontId="13" fillId="0" borderId="0" xfId="0" applyFont="1" applyAlignment="1">
      <alignment horizontal="center" vertical="center"/>
    </xf>
    <xf numFmtId="0" fontId="0" fillId="6" borderId="19" xfId="0" applyFill="1" applyBorder="1" applyAlignment="1">
      <alignment horizontal="center"/>
    </xf>
    <xf numFmtId="0" fontId="0" fillId="5" borderId="18" xfId="0" applyFill="1" applyBorder="1"/>
    <xf numFmtId="0" fontId="0" fillId="8" borderId="27" xfId="0" applyFill="1" applyBorder="1"/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0" fillId="8" borderId="10" xfId="0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8" xfId="0" applyFont="1" applyFill="1" applyBorder="1"/>
    <xf numFmtId="0" fontId="0" fillId="2" borderId="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2" xfId="0" applyBorder="1"/>
    <xf numFmtId="0" fontId="0" fillId="2" borderId="20" xfId="0" applyFill="1" applyBorder="1" applyAlignment="1">
      <alignment horizontal="center"/>
    </xf>
    <xf numFmtId="0" fontId="0" fillId="0" borderId="28" xfId="0" applyBorder="1"/>
    <xf numFmtId="0" fontId="0" fillId="2" borderId="3" xfId="0" applyFill="1" applyBorder="1" applyAlignment="1">
      <alignment horizontal="center"/>
    </xf>
    <xf numFmtId="0" fontId="0" fillId="2" borderId="18" xfId="0" applyFill="1" applyBorder="1"/>
    <xf numFmtId="0" fontId="27" fillId="0" borderId="0" xfId="0" applyFont="1" applyAlignment="1">
      <alignment horizontal="center" vertical="center"/>
    </xf>
    <xf numFmtId="0" fontId="38" fillId="0" borderId="0" xfId="4" applyFont="1" applyAlignment="1">
      <alignment horizontal="left" vertical="center"/>
    </xf>
    <xf numFmtId="0" fontId="24" fillId="0" borderId="0" xfId="0" applyFont="1" applyAlignment="1">
      <alignment vertical="center"/>
    </xf>
    <xf numFmtId="0" fontId="38" fillId="5" borderId="58" xfId="4" applyFont="1" applyFill="1" applyBorder="1" applyAlignment="1">
      <alignment horizontal="center" vertical="center" wrapText="1"/>
    </xf>
    <xf numFmtId="0" fontId="38" fillId="5" borderId="50" xfId="4" applyFont="1" applyFill="1" applyBorder="1" applyAlignment="1">
      <alignment horizontal="center" vertical="center" wrapText="1"/>
    </xf>
    <xf numFmtId="4" fontId="38" fillId="23" borderId="59" xfId="4" applyNumberFormat="1" applyFont="1" applyFill="1" applyBorder="1" applyAlignment="1">
      <alignment horizontal="center" vertical="center" textRotation="90" wrapText="1"/>
    </xf>
    <xf numFmtId="4" fontId="24" fillId="23" borderId="51" xfId="0" applyNumberFormat="1" applyFont="1" applyFill="1" applyBorder="1" applyAlignment="1">
      <alignment horizontal="center" vertical="center" textRotation="90"/>
    </xf>
    <xf numFmtId="4" fontId="38" fillId="23" borderId="60" xfId="4" applyNumberFormat="1" applyFont="1" applyFill="1" applyBorder="1" applyAlignment="1">
      <alignment horizontal="center" vertical="center" textRotation="90" wrapText="1"/>
    </xf>
    <xf numFmtId="4" fontId="24" fillId="23" borderId="52" xfId="0" applyNumberFormat="1" applyFont="1" applyFill="1" applyBorder="1" applyAlignment="1">
      <alignment horizontal="center" vertical="center" textRotation="90"/>
    </xf>
    <xf numFmtId="4" fontId="38" fillId="23" borderId="51" xfId="4" applyNumberFormat="1" applyFont="1" applyFill="1" applyBorder="1" applyAlignment="1">
      <alignment horizontal="center" vertical="center" textRotation="90" wrapText="1"/>
    </xf>
    <xf numFmtId="4" fontId="24" fillId="23" borderId="51" xfId="0" applyNumberFormat="1" applyFont="1" applyFill="1" applyBorder="1" applyAlignment="1">
      <alignment horizontal="center" vertical="center" textRotation="90" wrapText="1"/>
    </xf>
    <xf numFmtId="4" fontId="38" fillId="23" borderId="52" xfId="4" applyNumberFormat="1" applyFont="1" applyFill="1" applyBorder="1" applyAlignment="1">
      <alignment horizontal="center" vertical="center" textRotation="90" wrapText="1"/>
    </xf>
    <xf numFmtId="4" fontId="24" fillId="23" borderId="52" xfId="0" applyNumberFormat="1" applyFont="1" applyFill="1" applyBorder="1" applyAlignment="1">
      <alignment horizontal="center" vertical="center" textRotation="90" wrapText="1"/>
    </xf>
    <xf numFmtId="0" fontId="46" fillId="5" borderId="57" xfId="4" applyFont="1" applyFill="1" applyBorder="1" applyAlignment="1">
      <alignment horizontal="center" vertical="center" wrapText="1"/>
    </xf>
    <xf numFmtId="0" fontId="46" fillId="5" borderId="50" xfId="4" applyFont="1" applyFill="1" applyBorder="1" applyAlignment="1">
      <alignment horizontal="center" vertical="center" wrapText="1"/>
    </xf>
    <xf numFmtId="0" fontId="40" fillId="26" borderId="48" xfId="4" applyFont="1" applyFill="1" applyBorder="1" applyAlignment="1">
      <alignment horizontal="center" vertical="center" wrapText="1"/>
    </xf>
    <xf numFmtId="0" fontId="40" fillId="26" borderId="49" xfId="4" applyFont="1" applyFill="1" applyBorder="1" applyAlignment="1">
      <alignment horizontal="center" vertical="center" wrapText="1"/>
    </xf>
    <xf numFmtId="0" fontId="40" fillId="26" borderId="56" xfId="4" applyFont="1" applyFill="1" applyBorder="1" applyAlignment="1">
      <alignment horizontal="center" vertical="center" wrapText="1"/>
    </xf>
    <xf numFmtId="0" fontId="40" fillId="21" borderId="48" xfId="4" applyFont="1" applyFill="1" applyBorder="1" applyAlignment="1">
      <alignment horizontal="center" vertical="center" wrapText="1"/>
    </xf>
    <xf numFmtId="0" fontId="40" fillId="21" borderId="49" xfId="4" applyFont="1" applyFill="1" applyBorder="1" applyAlignment="1">
      <alignment horizontal="center" vertical="center" wrapText="1"/>
    </xf>
    <xf numFmtId="0" fontId="38" fillId="22" borderId="50" xfId="4" applyFont="1" applyFill="1" applyBorder="1" applyAlignment="1">
      <alignment horizontal="center" vertical="center" wrapText="1"/>
    </xf>
    <xf numFmtId="0" fontId="38" fillId="22" borderId="53" xfId="4" applyFont="1" applyFill="1" applyBorder="1" applyAlignment="1">
      <alignment horizontal="center" vertical="center" wrapText="1"/>
    </xf>
    <xf numFmtId="0" fontId="41" fillId="2" borderId="36" xfId="4" applyFont="1" applyFill="1" applyBorder="1" applyAlignment="1">
      <alignment horizontal="center" vertical="center" textRotation="90" wrapText="1"/>
    </xf>
    <xf numFmtId="0" fontId="24" fillId="0" borderId="41" xfId="0" applyFont="1" applyBorder="1" applyAlignment="1">
      <alignment horizontal="center" vertical="center" textRotation="90" wrapText="1"/>
    </xf>
    <xf numFmtId="0" fontId="24" fillId="0" borderId="47" xfId="0" applyFont="1" applyBorder="1" applyAlignment="1">
      <alignment horizontal="center" vertical="center" textRotation="90" wrapText="1"/>
    </xf>
    <xf numFmtId="0" fontId="40" fillId="18" borderId="39" xfId="4" applyFont="1" applyFill="1" applyBorder="1" applyAlignment="1">
      <alignment horizontal="center" vertical="center" wrapText="1"/>
    </xf>
    <xf numFmtId="0" fontId="40" fillId="18" borderId="42" xfId="4" applyFont="1" applyFill="1" applyBorder="1" applyAlignment="1">
      <alignment horizontal="center" vertical="center" wrapText="1"/>
    </xf>
    <xf numFmtId="0" fontId="40" fillId="18" borderId="44" xfId="4" applyFont="1" applyFill="1" applyBorder="1" applyAlignment="1">
      <alignment horizontal="center" vertical="center" wrapText="1"/>
    </xf>
    <xf numFmtId="0" fontId="38" fillId="11" borderId="29" xfId="4" applyFont="1" applyFill="1" applyBorder="1" applyAlignment="1">
      <alignment horizontal="center" vertical="center" wrapText="1"/>
    </xf>
    <xf numFmtId="0" fontId="38" fillId="11" borderId="37" xfId="4" applyFont="1" applyFill="1" applyBorder="1" applyAlignment="1">
      <alignment horizontal="center" vertical="center" wrapText="1"/>
    </xf>
    <xf numFmtId="0" fontId="38" fillId="11" borderId="45" xfId="4" applyFont="1" applyFill="1" applyBorder="1" applyAlignment="1">
      <alignment horizontal="center" vertical="center" wrapText="1"/>
    </xf>
    <xf numFmtId="0" fontId="38" fillId="12" borderId="30" xfId="4" applyFont="1" applyFill="1" applyBorder="1" applyAlignment="1">
      <alignment horizontal="center" vertical="center" wrapText="1"/>
    </xf>
    <xf numFmtId="0" fontId="38" fillId="12" borderId="38" xfId="4" applyFont="1" applyFill="1" applyBorder="1" applyAlignment="1">
      <alignment horizontal="center" vertical="center" wrapText="1"/>
    </xf>
    <xf numFmtId="0" fontId="38" fillId="12" borderId="46" xfId="4" applyFont="1" applyFill="1" applyBorder="1" applyAlignment="1">
      <alignment horizontal="center" vertical="center" wrapText="1"/>
    </xf>
    <xf numFmtId="0" fontId="39" fillId="16" borderId="34" xfId="3" applyFont="1" applyFill="1" applyBorder="1" applyAlignment="1">
      <alignment horizontal="center" vertical="center" wrapText="1"/>
    </xf>
    <xf numFmtId="0" fontId="40" fillId="17" borderId="35" xfId="4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40" fillId="17" borderId="34" xfId="4" applyFont="1" applyFill="1" applyBorder="1" applyAlignment="1">
      <alignment horizontal="center" vertical="center" wrapText="1"/>
    </xf>
    <xf numFmtId="0" fontId="40" fillId="17" borderId="39" xfId="4" applyFont="1" applyFill="1" applyBorder="1" applyAlignment="1">
      <alignment horizontal="center" vertical="center" wrapText="1"/>
    </xf>
    <xf numFmtId="0" fontId="40" fillId="17" borderId="42" xfId="4" applyFont="1" applyFill="1" applyBorder="1" applyAlignment="1">
      <alignment horizontal="center" vertical="center" wrapText="1"/>
    </xf>
    <xf numFmtId="0" fontId="40" fillId="17" borderId="44" xfId="4" applyFont="1" applyFill="1" applyBorder="1" applyAlignment="1">
      <alignment horizontal="center" vertical="center" wrapText="1"/>
    </xf>
    <xf numFmtId="0" fontId="39" fillId="13" borderId="31" xfId="3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39" fillId="14" borderId="31" xfId="3" applyFont="1" applyFill="1" applyBorder="1" applyAlignment="1">
      <alignment horizontal="center" vertical="center" wrapText="1"/>
    </xf>
    <xf numFmtId="0" fontId="39" fillId="14" borderId="33" xfId="3" applyFont="1" applyFill="1" applyBorder="1" applyAlignment="1">
      <alignment horizontal="center" vertical="center" wrapText="1"/>
    </xf>
    <xf numFmtId="0" fontId="22" fillId="15" borderId="33" xfId="0" applyFont="1" applyFill="1" applyBorder="1" applyAlignment="1">
      <alignment horizontal="center" vertical="center" wrapText="1"/>
    </xf>
  </cellXfs>
  <cellStyles count="5">
    <cellStyle name="Ввод" xfId="1"/>
    <cellStyle name="Гиперссылка" xfId="2" builtinId="8"/>
    <cellStyle name="Название" xfId="3" builtinId="15"/>
    <cellStyle name="Обычный" xfId="0" builtinId="0"/>
    <cellStyle name="Обычный_Прайс 19.05.08 КИЕВ Т 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357414</xdr:colOff>
      <xdr:row>86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00352" y="186094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250372</xdr:colOff>
      <xdr:row>50</xdr:row>
      <xdr:rowOff>12245</xdr:rowOff>
    </xdr:from>
    <xdr:ext cx="280307" cy="17536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744190" y="19806927"/>
          <a:ext cx="280307" cy="175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100" b="0" i="0">
              <a:latin typeface="Cambria Math" panose="02040503050406030204" pitchFamily="18" charset="0"/>
            </a:rPr>
            <a:t>м^2</a:t>
          </a:r>
          <a:endParaRPr lang="ru-RU" sz="1100"/>
        </a:p>
      </xdr:txBody>
    </xdr:sp>
    <xdr:clientData/>
  </xdr:oneCellAnchor>
  <xdr:oneCellAnchor>
    <xdr:from>
      <xdr:col>11</xdr:col>
      <xdr:colOff>253433</xdr:colOff>
      <xdr:row>61</xdr:row>
      <xdr:rowOff>5954</xdr:rowOff>
    </xdr:from>
    <xdr:ext cx="280307" cy="17536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747251" y="21186090"/>
          <a:ext cx="280307" cy="175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100" b="0" i="0">
              <a:latin typeface="Cambria Math" panose="02040503050406030204" pitchFamily="18" charset="0"/>
            </a:rPr>
            <a:t>м^2</a:t>
          </a:r>
          <a:endParaRPr lang="ru-RU" sz="1100"/>
        </a:p>
      </xdr:txBody>
    </xdr:sp>
    <xdr:clientData/>
  </xdr:oneCellAnchor>
  <xdr:oneCellAnchor>
    <xdr:from>
      <xdr:col>10</xdr:col>
      <xdr:colOff>233589</xdr:colOff>
      <xdr:row>50</xdr:row>
      <xdr:rowOff>172130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591652" y="1135209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240866</xdr:colOff>
      <xdr:row>51</xdr:row>
      <xdr:rowOff>11596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837054" y="113820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126072</xdr:colOff>
      <xdr:row>52</xdr:row>
      <xdr:rowOff>5672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722260" y="115666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224747</xdr:colOff>
      <xdr:row>53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820935" y="117514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128427</xdr:colOff>
      <xdr:row>54</xdr:row>
      <xdr:rowOff>25579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724615" y="1196754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107157</xdr:colOff>
      <xdr:row>62</xdr:row>
      <xdr:rowOff>11906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703345" y="1309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226219</xdr:colOff>
      <xdr:row>63</xdr:row>
      <xdr:rowOff>11906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822407" y="1328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27385</xdr:colOff>
      <xdr:row>65</xdr:row>
      <xdr:rowOff>25003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623573" y="136814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227409</xdr:colOff>
      <xdr:row>66</xdr:row>
      <xdr:rowOff>4167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823597" y="138511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135732</xdr:colOff>
      <xdr:row>67</xdr:row>
      <xdr:rowOff>38100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493795" y="140755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226218</xdr:colOff>
      <xdr:row>68</xdr:row>
      <xdr:rowOff>5953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822406" y="142339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232172</xdr:colOff>
      <xdr:row>69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7828360" y="144184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220266</xdr:colOff>
      <xdr:row>71</xdr:row>
      <xdr:rowOff>5953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816454" y="149959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235544</xdr:colOff>
      <xdr:row>74</xdr:row>
      <xdr:rowOff>14879</xdr:rowOff>
    </xdr:from>
    <xdr:ext cx="280307" cy="175369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729362" y="23913970"/>
          <a:ext cx="280307" cy="175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100" b="0" i="0">
              <a:latin typeface="Cambria Math" panose="02040503050406030204" pitchFamily="18" charset="0"/>
            </a:rPr>
            <a:t>м^2</a:t>
          </a:r>
          <a:endParaRPr lang="ru-RU" sz="1100"/>
        </a:p>
      </xdr:txBody>
    </xdr:sp>
    <xdr:clientData/>
  </xdr:oneCellAnchor>
  <xdr:oneCellAnchor>
    <xdr:from>
      <xdr:col>11</xdr:col>
      <xdr:colOff>30814</xdr:colOff>
      <xdr:row>75</xdr:row>
      <xdr:rowOff>51548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7627002" y="158035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42480</xdr:colOff>
      <xdr:row>74</xdr:row>
      <xdr:rowOff>76458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638668" y="1563792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218074</xdr:colOff>
      <xdr:row>57</xdr:row>
      <xdr:rowOff>25579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7814262" y="1215804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233589</xdr:colOff>
      <xdr:row>50</xdr:row>
      <xdr:rowOff>172130</xdr:rowOff>
    </xdr:from>
    <xdr:ext cx="65" cy="172227"/>
    <xdr:sp macro="" textlink="">
      <xdr:nvSpPr>
        <xdr:cNvPr id="2" name="Text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91652" y="1135209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218074</xdr:colOff>
      <xdr:row>55</xdr:row>
      <xdr:rowOff>25579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445168" y="1330104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218074</xdr:colOff>
      <xdr:row>56</xdr:row>
      <xdr:rowOff>25579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7445168" y="1330104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154782</xdr:colOff>
      <xdr:row>0</xdr:row>
      <xdr:rowOff>0</xdr:rowOff>
    </xdr:from>
    <xdr:to>
      <xdr:col>4</xdr:col>
      <xdr:colOff>581024</xdr:colOff>
      <xdr:row>8</xdr:row>
      <xdr:rowOff>181387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2" y="0"/>
          <a:ext cx="3390898" cy="17053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0</xdr:rowOff>
    </xdr:from>
    <xdr:to>
      <xdr:col>6</xdr:col>
      <xdr:colOff>156882</xdr:colOff>
      <xdr:row>9</xdr:row>
      <xdr:rowOff>11206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0"/>
          <a:ext cx="4291852" cy="1871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464343</xdr:colOff>
      <xdr:row>9</xdr:row>
      <xdr:rowOff>95250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6200"/>
          <a:ext cx="3178968" cy="1504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57148</xdr:colOff>
      <xdr:row>0</xdr:row>
      <xdr:rowOff>1</xdr:rowOff>
    </xdr:from>
    <xdr:to>
      <xdr:col>4</xdr:col>
      <xdr:colOff>247649</xdr:colOff>
      <xdr:row>8</xdr:row>
      <xdr:rowOff>238126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8" y="1"/>
          <a:ext cx="3810001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107155</xdr:colOff>
      <xdr:row>22</xdr:row>
      <xdr:rowOff>147638</xdr:rowOff>
    </xdr:to>
    <xdr:pic>
      <xdr:nvPicPr>
        <xdr:cNvPr id="3" name="Рисунок 16" descr="http://yueda.ru/i/kitayskiye+tovary/nerzhaveyka/list+nerzhaveyushchiy+aisi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142" t="4906"/>
        <a:stretch>
          <a:fillRect/>
        </a:stretch>
      </xdr:blipFill>
      <xdr:spPr bwMode="auto">
        <a:xfrm>
          <a:off x="0" y="3357563"/>
          <a:ext cx="1476374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mk.in.ua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mk.in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amk.in.u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amkkiev5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J111"/>
  <sheetViews>
    <sheetView tabSelected="1" zoomScale="80" zoomScaleNormal="70" zoomScaleSheetLayoutView="80" zoomScalePageLayoutView="60" workbookViewId="0">
      <selection activeCell="H7" sqref="H7"/>
    </sheetView>
  </sheetViews>
  <sheetFormatPr defaultRowHeight="15" x14ac:dyDescent="0.25"/>
  <cols>
    <col min="1" max="2" width="9.5703125" customWidth="1"/>
    <col min="3" max="3" width="11" customWidth="1"/>
    <col min="4" max="4" width="14.140625" customWidth="1"/>
    <col min="5" max="5" width="13.28515625" customWidth="1"/>
    <col min="6" max="6" width="11.7109375" customWidth="1"/>
    <col min="7" max="7" width="13" customWidth="1"/>
    <col min="8" max="8" width="8" customWidth="1"/>
    <col min="9" max="9" width="2" customWidth="1"/>
    <col min="10" max="10" width="11.7109375" customWidth="1"/>
    <col min="11" max="11" width="8.140625" customWidth="1"/>
    <col min="12" max="12" width="11.7109375" customWidth="1"/>
    <col min="13" max="13" width="13.42578125" customWidth="1"/>
    <col min="14" max="15" width="11.7109375" customWidth="1"/>
    <col min="16" max="16" width="8.5703125" customWidth="1"/>
    <col min="17" max="17" width="8" customWidth="1"/>
  </cols>
  <sheetData>
    <row r="1" spans="1:23" ht="15" customHeight="1" x14ac:dyDescent="0.35">
      <c r="G1" s="64"/>
      <c r="H1" s="64"/>
      <c r="I1" s="64"/>
      <c r="J1" s="64"/>
      <c r="K1" s="64"/>
      <c r="L1" s="63" t="s">
        <v>296</v>
      </c>
      <c r="M1" s="64"/>
      <c r="N1" s="64"/>
      <c r="O1" s="64"/>
      <c r="P1" s="64"/>
      <c r="Q1" s="64"/>
      <c r="R1" s="62"/>
      <c r="S1" s="62"/>
      <c r="T1" s="62"/>
    </row>
    <row r="2" spans="1:23" ht="15" customHeight="1" x14ac:dyDescent="0.35">
      <c r="E2" s="21"/>
      <c r="F2" s="21"/>
      <c r="G2" s="64"/>
      <c r="H2" s="64"/>
      <c r="I2" s="64"/>
      <c r="J2" s="64"/>
      <c r="K2" s="64"/>
      <c r="L2" s="63" t="s">
        <v>297</v>
      </c>
      <c r="M2" s="64"/>
      <c r="N2" s="64"/>
      <c r="O2" s="64"/>
      <c r="P2" s="64"/>
      <c r="Q2" s="64"/>
      <c r="R2" s="62"/>
      <c r="S2" s="62"/>
      <c r="T2" s="62"/>
      <c r="U2" s="162"/>
      <c r="V2" s="162"/>
    </row>
    <row r="3" spans="1:23" ht="15" customHeight="1" x14ac:dyDescent="0.35">
      <c r="E3" s="21"/>
      <c r="F3" s="21"/>
      <c r="G3" s="64"/>
      <c r="H3" s="64"/>
      <c r="I3" s="64"/>
      <c r="J3" s="64"/>
      <c r="K3" s="64"/>
      <c r="L3" s="63" t="s">
        <v>298</v>
      </c>
      <c r="M3" s="64"/>
      <c r="N3" s="64"/>
      <c r="O3" s="64"/>
      <c r="P3" s="64"/>
      <c r="Q3" s="64"/>
      <c r="R3" s="62"/>
      <c r="S3" s="62"/>
      <c r="T3" s="62"/>
    </row>
    <row r="4" spans="1:23" ht="15" customHeight="1" x14ac:dyDescent="0.35">
      <c r="E4" s="21"/>
      <c r="F4" s="21"/>
      <c r="G4" s="64"/>
      <c r="H4" s="64"/>
      <c r="I4" s="64"/>
      <c r="J4" s="64"/>
      <c r="K4" s="64"/>
      <c r="L4" s="65"/>
      <c r="M4" s="64"/>
      <c r="N4" s="64"/>
      <c r="O4" s="64"/>
      <c r="P4" s="64"/>
      <c r="Q4" s="64"/>
      <c r="R4" s="62"/>
      <c r="S4" s="62"/>
      <c r="T4" s="62"/>
    </row>
    <row r="5" spans="1:23" ht="15" customHeight="1" x14ac:dyDescent="0.3">
      <c r="E5" s="21"/>
      <c r="F5" s="21"/>
      <c r="G5" s="142" t="s">
        <v>466</v>
      </c>
      <c r="H5" s="21"/>
      <c r="N5" s="165"/>
      <c r="O5" s="165"/>
      <c r="P5" s="165"/>
    </row>
    <row r="6" spans="1:23" ht="15" customHeight="1" x14ac:dyDescent="0.3">
      <c r="E6" s="21"/>
      <c r="F6" s="21"/>
      <c r="G6" s="81" t="s">
        <v>467</v>
      </c>
      <c r="H6" s="21"/>
      <c r="J6" s="78"/>
      <c r="K6" s="143"/>
      <c r="L6" s="141"/>
      <c r="N6" s="165"/>
      <c r="O6" s="165"/>
      <c r="P6" s="165"/>
      <c r="T6" s="162"/>
      <c r="U6" s="162"/>
    </row>
    <row r="7" spans="1:23" ht="15" customHeight="1" x14ac:dyDescent="0.3">
      <c r="E7" s="21"/>
      <c r="F7" s="21"/>
      <c r="G7" s="21"/>
      <c r="H7" s="21"/>
      <c r="J7" s="80"/>
      <c r="K7" s="143" t="s">
        <v>468</v>
      </c>
      <c r="L7" s="141" t="s">
        <v>471</v>
      </c>
      <c r="N7" s="45"/>
      <c r="O7" s="45"/>
      <c r="P7" s="45"/>
      <c r="T7" s="46"/>
      <c r="U7" s="46"/>
    </row>
    <row r="8" spans="1:23" ht="15" customHeight="1" x14ac:dyDescent="0.3">
      <c r="E8" s="21"/>
      <c r="F8" s="21"/>
      <c r="G8" s="21"/>
      <c r="H8" s="21"/>
      <c r="J8" s="81"/>
      <c r="K8" s="79"/>
      <c r="L8" s="76"/>
      <c r="N8" s="45"/>
      <c r="O8" s="45"/>
      <c r="P8" s="45"/>
      <c r="T8" s="46"/>
      <c r="U8" s="46"/>
    </row>
    <row r="9" spans="1:23" ht="15" customHeight="1" x14ac:dyDescent="0.25">
      <c r="E9" s="21"/>
      <c r="F9" s="21"/>
      <c r="G9" s="21"/>
      <c r="H9" s="21"/>
      <c r="J9" s="66" t="s">
        <v>300</v>
      </c>
      <c r="K9" s="66"/>
      <c r="L9" s="66"/>
      <c r="M9" s="66"/>
      <c r="N9" s="45"/>
      <c r="O9" s="45"/>
      <c r="P9" s="45"/>
      <c r="T9" s="46"/>
      <c r="U9" s="46"/>
    </row>
    <row r="10" spans="1:23" ht="14.25" customHeight="1" thickBot="1" x14ac:dyDescent="0.3">
      <c r="D10" s="42"/>
      <c r="E10" s="42"/>
      <c r="F10" s="42"/>
      <c r="G10" s="77">
        <v>45404</v>
      </c>
      <c r="J10" s="60" t="s">
        <v>301</v>
      </c>
      <c r="K10" s="66"/>
      <c r="L10" s="66"/>
      <c r="M10" s="66"/>
      <c r="N10" s="66"/>
      <c r="O10" s="66"/>
      <c r="P10" s="66"/>
    </row>
    <row r="11" spans="1:23" ht="15" customHeight="1" thickBot="1" x14ac:dyDescent="0.3">
      <c r="A11" s="151" t="s">
        <v>229</v>
      </c>
      <c r="B11" s="152"/>
      <c r="C11" s="47" t="s">
        <v>228</v>
      </c>
      <c r="D11" s="151" t="s">
        <v>2</v>
      </c>
      <c r="E11" s="152"/>
      <c r="F11" s="167"/>
      <c r="G11" s="48" t="s">
        <v>230</v>
      </c>
      <c r="H11" s="163" t="s">
        <v>231</v>
      </c>
      <c r="J11" s="151" t="s">
        <v>229</v>
      </c>
      <c r="K11" s="152"/>
      <c r="L11" s="47" t="s">
        <v>228</v>
      </c>
      <c r="M11" s="151" t="s">
        <v>289</v>
      </c>
      <c r="N11" s="152"/>
      <c r="O11" s="153"/>
      <c r="P11" s="48" t="s">
        <v>230</v>
      </c>
      <c r="Q11" s="163" t="s">
        <v>231</v>
      </c>
    </row>
    <row r="12" spans="1:23" ht="15" customHeight="1" x14ac:dyDescent="0.25">
      <c r="A12" s="155" t="s">
        <v>3</v>
      </c>
      <c r="B12" s="166"/>
      <c r="C12" s="49" t="s">
        <v>17</v>
      </c>
      <c r="D12" s="49" t="s">
        <v>139</v>
      </c>
      <c r="E12" s="49" t="s">
        <v>141</v>
      </c>
      <c r="F12" s="50" t="s">
        <v>140</v>
      </c>
      <c r="G12" s="51" t="s">
        <v>4</v>
      </c>
      <c r="H12" s="164"/>
      <c r="J12" s="155" t="s">
        <v>123</v>
      </c>
      <c r="K12" s="156"/>
      <c r="L12" s="51" t="s">
        <v>17</v>
      </c>
      <c r="M12" s="49" t="s">
        <v>139</v>
      </c>
      <c r="N12" s="49" t="s">
        <v>141</v>
      </c>
      <c r="O12" s="50" t="s">
        <v>140</v>
      </c>
      <c r="P12" s="49" t="s">
        <v>4</v>
      </c>
      <c r="Q12" s="168"/>
    </row>
    <row r="13" spans="1:23" ht="15" customHeight="1" x14ac:dyDescent="0.25">
      <c r="A13" s="154" t="s">
        <v>5</v>
      </c>
      <c r="B13" s="154"/>
      <c r="C13" s="25" t="s">
        <v>85</v>
      </c>
      <c r="D13" s="69">
        <f>(E13+1500)*G13/1000</f>
        <v>16.103999999999999</v>
      </c>
      <c r="E13" s="82">
        <v>35100</v>
      </c>
      <c r="F13" s="35" t="s">
        <v>233</v>
      </c>
      <c r="G13" s="70">
        <v>0.44</v>
      </c>
      <c r="H13" s="67">
        <v>1.5</v>
      </c>
      <c r="J13" s="154" t="s">
        <v>126</v>
      </c>
      <c r="K13" s="154"/>
      <c r="L13" s="25" t="s">
        <v>85</v>
      </c>
      <c r="M13" s="69">
        <f t="shared" ref="M13:M22" si="0">(N13+1500)*P13/1000</f>
        <v>426.80680000000001</v>
      </c>
      <c r="N13" s="82">
        <v>42320</v>
      </c>
      <c r="O13" s="35" t="s">
        <v>233</v>
      </c>
      <c r="P13" s="70">
        <v>9.74</v>
      </c>
      <c r="Q13" s="68">
        <v>12.5</v>
      </c>
      <c r="V13" s="162"/>
      <c r="W13" s="162"/>
    </row>
    <row r="14" spans="1:23" ht="15" customHeight="1" x14ac:dyDescent="0.25">
      <c r="A14" s="154" t="s">
        <v>6</v>
      </c>
      <c r="B14" s="154"/>
      <c r="C14" s="25" t="s">
        <v>85</v>
      </c>
      <c r="D14" s="69">
        <f t="shared" ref="D14:D23" si="1">(E14+1500)*G14/1000</f>
        <v>23.231999999999999</v>
      </c>
      <c r="E14" s="82">
        <v>34800</v>
      </c>
      <c r="F14" s="35" t="s">
        <v>233</v>
      </c>
      <c r="G14" s="70">
        <v>0.64</v>
      </c>
      <c r="H14" s="67">
        <v>1.7</v>
      </c>
      <c r="J14" s="154" t="s">
        <v>127</v>
      </c>
      <c r="K14" s="154"/>
      <c r="L14" s="25" t="s">
        <v>85</v>
      </c>
      <c r="M14" s="69">
        <f t="shared" si="0"/>
        <v>521.01980000000003</v>
      </c>
      <c r="N14" s="82">
        <v>42320</v>
      </c>
      <c r="O14" s="35" t="s">
        <v>233</v>
      </c>
      <c r="P14" s="70">
        <v>11.89</v>
      </c>
      <c r="Q14" s="68">
        <v>15</v>
      </c>
    </row>
    <row r="15" spans="1:23" ht="15" customHeight="1" x14ac:dyDescent="0.25">
      <c r="A15" s="154" t="s">
        <v>7</v>
      </c>
      <c r="B15" s="154"/>
      <c r="C15" s="25" t="s">
        <v>85</v>
      </c>
      <c r="D15" s="69">
        <f t="shared" si="1"/>
        <v>33.479999999999997</v>
      </c>
      <c r="E15" s="82">
        <v>34500</v>
      </c>
      <c r="F15" s="35" t="s">
        <v>233</v>
      </c>
      <c r="G15" s="70">
        <v>0.93</v>
      </c>
      <c r="H15" s="67">
        <v>2</v>
      </c>
      <c r="J15" s="154" t="s">
        <v>128</v>
      </c>
      <c r="K15" s="154"/>
      <c r="L15" s="25" t="s">
        <v>85</v>
      </c>
      <c r="M15" s="69">
        <f t="shared" si="0"/>
        <v>617.42380000000003</v>
      </c>
      <c r="N15" s="82">
        <v>42320</v>
      </c>
      <c r="O15" s="35" t="s">
        <v>233</v>
      </c>
      <c r="P15" s="70">
        <v>14.09</v>
      </c>
      <c r="Q15" s="68">
        <v>18</v>
      </c>
    </row>
    <row r="16" spans="1:23" ht="15" customHeight="1" x14ac:dyDescent="0.25">
      <c r="A16" s="154" t="s">
        <v>8</v>
      </c>
      <c r="B16" s="154"/>
      <c r="C16" s="25" t="s">
        <v>85</v>
      </c>
      <c r="D16" s="69">
        <f t="shared" si="1"/>
        <v>44.64</v>
      </c>
      <c r="E16" s="82">
        <v>34500</v>
      </c>
      <c r="F16" s="35" t="s">
        <v>233</v>
      </c>
      <c r="G16" s="70">
        <v>1.24</v>
      </c>
      <c r="H16" s="67">
        <v>2.2999999999999998</v>
      </c>
      <c r="J16" s="154" t="s">
        <v>129</v>
      </c>
      <c r="K16" s="154"/>
      <c r="L16" s="25" t="s">
        <v>85</v>
      </c>
      <c r="M16" s="69">
        <f t="shared" si="0"/>
        <v>717.33339999999998</v>
      </c>
      <c r="N16" s="82">
        <v>42320</v>
      </c>
      <c r="O16" s="35" t="s">
        <v>233</v>
      </c>
      <c r="P16" s="70">
        <v>16.37</v>
      </c>
      <c r="Q16" s="68">
        <v>19</v>
      </c>
    </row>
    <row r="17" spans="1:17" ht="15" customHeight="1" x14ac:dyDescent="0.25">
      <c r="A17" s="154" t="s">
        <v>9</v>
      </c>
      <c r="B17" s="154"/>
      <c r="C17" s="25" t="s">
        <v>85</v>
      </c>
      <c r="D17" s="69">
        <f t="shared" si="1"/>
        <v>58.679999999999993</v>
      </c>
      <c r="E17" s="82">
        <v>34500</v>
      </c>
      <c r="F17" s="35" t="s">
        <v>233</v>
      </c>
      <c r="G17" s="70">
        <v>1.63</v>
      </c>
      <c r="H17" s="67">
        <v>2.6</v>
      </c>
      <c r="J17" s="154" t="s">
        <v>130</v>
      </c>
      <c r="K17" s="154"/>
      <c r="L17" s="25" t="s">
        <v>85</v>
      </c>
      <c r="M17" s="69">
        <f t="shared" si="0"/>
        <v>828.19799999999987</v>
      </c>
      <c r="N17" s="82">
        <v>42320</v>
      </c>
      <c r="O17" s="35" t="s">
        <v>233</v>
      </c>
      <c r="P17" s="70">
        <v>18.899999999999999</v>
      </c>
      <c r="Q17" s="68">
        <v>21</v>
      </c>
    </row>
    <row r="18" spans="1:17" ht="15" customHeight="1" x14ac:dyDescent="0.25">
      <c r="A18" s="154" t="s">
        <v>10</v>
      </c>
      <c r="B18" s="154"/>
      <c r="C18" s="25" t="s">
        <v>85</v>
      </c>
      <c r="D18" s="69">
        <f t="shared" si="1"/>
        <v>74.16</v>
      </c>
      <c r="E18" s="82">
        <v>34500</v>
      </c>
      <c r="F18" s="35" t="s">
        <v>233</v>
      </c>
      <c r="G18" s="70">
        <v>2.06</v>
      </c>
      <c r="H18" s="67">
        <v>3</v>
      </c>
      <c r="J18" s="154" t="s">
        <v>131</v>
      </c>
      <c r="K18" s="154"/>
      <c r="L18" s="25" t="s">
        <v>85</v>
      </c>
      <c r="M18" s="69">
        <f t="shared" si="0"/>
        <v>949.57940000000008</v>
      </c>
      <c r="N18" s="82">
        <v>42320</v>
      </c>
      <c r="O18" s="35" t="s">
        <v>233</v>
      </c>
      <c r="P18" s="70">
        <v>21.67</v>
      </c>
      <c r="Q18" s="68">
        <v>23</v>
      </c>
    </row>
    <row r="19" spans="1:17" ht="15" customHeight="1" x14ac:dyDescent="0.25">
      <c r="A19" s="154" t="s">
        <v>11</v>
      </c>
      <c r="B19" s="154"/>
      <c r="C19" s="25" t="s">
        <v>85</v>
      </c>
      <c r="D19" s="69">
        <f t="shared" si="1"/>
        <v>91.44</v>
      </c>
      <c r="E19" s="82">
        <v>34500</v>
      </c>
      <c r="F19" s="35" t="s">
        <v>233</v>
      </c>
      <c r="G19" s="70">
        <v>2.54</v>
      </c>
      <c r="H19" s="67">
        <v>3.5</v>
      </c>
      <c r="J19" s="154" t="s">
        <v>132</v>
      </c>
      <c r="K19" s="154"/>
      <c r="L19" s="25" t="s">
        <v>85</v>
      </c>
      <c r="M19" s="69">
        <f t="shared" si="0"/>
        <v>1763.4150000000002</v>
      </c>
      <c r="N19" s="82">
        <v>43200</v>
      </c>
      <c r="O19" s="35" t="s">
        <v>233</v>
      </c>
      <c r="P19" s="70">
        <v>39.450000000000003</v>
      </c>
      <c r="Q19" s="68">
        <v>39</v>
      </c>
    </row>
    <row r="20" spans="1:17" ht="15" customHeight="1" x14ac:dyDescent="0.25">
      <c r="A20" s="154" t="s">
        <v>12</v>
      </c>
      <c r="B20" s="154"/>
      <c r="C20" s="25" t="s">
        <v>85</v>
      </c>
      <c r="D20" s="69">
        <f t="shared" si="1"/>
        <v>110.52</v>
      </c>
      <c r="E20" s="82">
        <v>34500</v>
      </c>
      <c r="F20" s="35" t="s">
        <v>233</v>
      </c>
      <c r="G20" s="70">
        <v>3.07</v>
      </c>
      <c r="H20" s="67">
        <v>3.8</v>
      </c>
      <c r="J20" s="154" t="s">
        <v>133</v>
      </c>
      <c r="K20" s="154"/>
      <c r="L20" s="25" t="s">
        <v>85</v>
      </c>
      <c r="M20" s="69">
        <f t="shared" si="0"/>
        <v>1679.3789999999999</v>
      </c>
      <c r="N20" s="82">
        <v>43200</v>
      </c>
      <c r="O20" s="35" t="s">
        <v>233</v>
      </c>
      <c r="P20" s="70">
        <v>37.57</v>
      </c>
      <c r="Q20" s="68">
        <v>35</v>
      </c>
    </row>
    <row r="21" spans="1:17" ht="15" customHeight="1" x14ac:dyDescent="0.25">
      <c r="A21" s="154" t="s">
        <v>13</v>
      </c>
      <c r="B21" s="154"/>
      <c r="C21" s="25" t="s">
        <v>85</v>
      </c>
      <c r="D21" s="69">
        <f t="shared" si="1"/>
        <v>142.91999999999999</v>
      </c>
      <c r="E21" s="82">
        <v>34500</v>
      </c>
      <c r="F21" s="35" t="s">
        <v>233</v>
      </c>
      <c r="G21" s="70">
        <v>3.97</v>
      </c>
      <c r="H21" s="67">
        <v>4.2</v>
      </c>
      <c r="J21" s="154" t="s">
        <v>134</v>
      </c>
      <c r="K21" s="154"/>
      <c r="L21" s="25" t="s">
        <v>85</v>
      </c>
      <c r="M21" s="69">
        <f t="shared" si="0"/>
        <v>2235.4470000000001</v>
      </c>
      <c r="N21" s="82">
        <v>43200</v>
      </c>
      <c r="O21" s="35" t="s">
        <v>233</v>
      </c>
      <c r="P21" s="70">
        <v>50.01</v>
      </c>
      <c r="Q21" s="68">
        <v>46</v>
      </c>
    </row>
    <row r="22" spans="1:17" ht="15" customHeight="1" x14ac:dyDescent="0.25">
      <c r="A22" s="154" t="s">
        <v>14</v>
      </c>
      <c r="B22" s="154"/>
      <c r="C22" s="25" t="s">
        <v>85</v>
      </c>
      <c r="D22" s="69">
        <f t="shared" si="1"/>
        <v>179.28000000000003</v>
      </c>
      <c r="E22" s="82">
        <v>34500</v>
      </c>
      <c r="F22" s="35" t="s">
        <v>233</v>
      </c>
      <c r="G22" s="70">
        <v>4.9800000000000004</v>
      </c>
      <c r="H22" s="67">
        <v>5</v>
      </c>
      <c r="J22" s="154" t="s">
        <v>135</v>
      </c>
      <c r="K22" s="154"/>
      <c r="L22" s="25" t="s">
        <v>85</v>
      </c>
      <c r="M22" s="69">
        <f t="shared" si="0"/>
        <v>3092.09</v>
      </c>
      <c r="N22" s="82">
        <v>43640</v>
      </c>
      <c r="O22" s="35" t="s">
        <v>233</v>
      </c>
      <c r="P22" s="70">
        <v>68.5</v>
      </c>
      <c r="Q22" s="68">
        <v>55</v>
      </c>
    </row>
    <row r="23" spans="1:17" ht="15" customHeight="1" thickBot="1" x14ac:dyDescent="0.3">
      <c r="A23" s="154" t="s">
        <v>15</v>
      </c>
      <c r="B23" s="154"/>
      <c r="C23" s="25" t="s">
        <v>85</v>
      </c>
      <c r="D23" s="69">
        <f t="shared" si="1"/>
        <v>234</v>
      </c>
      <c r="E23" s="82">
        <v>34500</v>
      </c>
      <c r="F23" s="35" t="s">
        <v>233</v>
      </c>
      <c r="G23" s="70">
        <v>6.5</v>
      </c>
      <c r="H23" s="67">
        <v>5.5</v>
      </c>
    </row>
    <row r="24" spans="1:17" ht="15" customHeight="1" thickBot="1" x14ac:dyDescent="0.3">
      <c r="A24" s="33"/>
      <c r="B24" s="33"/>
      <c r="C24" s="33"/>
      <c r="D24" s="33"/>
      <c r="E24" s="33"/>
      <c r="F24" s="33"/>
      <c r="J24" s="151" t="s">
        <v>229</v>
      </c>
      <c r="K24" s="152"/>
      <c r="L24" s="47" t="s">
        <v>228</v>
      </c>
      <c r="M24" s="151" t="s">
        <v>241</v>
      </c>
      <c r="N24" s="152"/>
      <c r="O24" s="153"/>
      <c r="P24" s="48" t="s">
        <v>230</v>
      </c>
      <c r="Q24" s="147" t="s">
        <v>231</v>
      </c>
    </row>
    <row r="25" spans="1:17" ht="15" customHeight="1" thickBot="1" x14ac:dyDescent="0.3">
      <c r="A25" s="151" t="s">
        <v>229</v>
      </c>
      <c r="B25" s="152"/>
      <c r="C25" s="47" t="s">
        <v>228</v>
      </c>
      <c r="D25" s="151" t="s">
        <v>2</v>
      </c>
      <c r="E25" s="152"/>
      <c r="F25" s="167"/>
      <c r="G25" s="48" t="s">
        <v>230</v>
      </c>
      <c r="H25" s="147" t="s">
        <v>231</v>
      </c>
      <c r="J25" s="150" t="s">
        <v>122</v>
      </c>
      <c r="K25" s="150"/>
      <c r="L25" s="49" t="s">
        <v>17</v>
      </c>
      <c r="M25" s="49" t="s">
        <v>139</v>
      </c>
      <c r="N25" s="49" t="s">
        <v>141</v>
      </c>
      <c r="O25" s="50" t="s">
        <v>140</v>
      </c>
      <c r="P25" s="49" t="s">
        <v>4</v>
      </c>
      <c r="Q25" s="148"/>
    </row>
    <row r="26" spans="1:17" ht="15" customHeight="1" x14ac:dyDescent="0.25">
      <c r="A26" s="155" t="s">
        <v>181</v>
      </c>
      <c r="B26" s="166"/>
      <c r="C26" s="49" t="s">
        <v>17</v>
      </c>
      <c r="D26" s="49" t="s">
        <v>139</v>
      </c>
      <c r="E26" s="49" t="s">
        <v>141</v>
      </c>
      <c r="F26" s="50" t="s">
        <v>140</v>
      </c>
      <c r="G26" s="51" t="s">
        <v>4</v>
      </c>
      <c r="H26" s="149"/>
      <c r="J26" s="157" t="s">
        <v>235</v>
      </c>
      <c r="K26" s="157"/>
      <c r="L26" s="25" t="s">
        <v>72</v>
      </c>
      <c r="M26" s="69">
        <f t="shared" ref="M26:M31" si="2">(N26+1500)*P26/1000</f>
        <v>23.1205</v>
      </c>
      <c r="N26" s="82">
        <v>34070</v>
      </c>
      <c r="O26" s="35" t="s">
        <v>233</v>
      </c>
      <c r="P26" s="70">
        <v>0.65</v>
      </c>
      <c r="Q26" s="68">
        <v>2</v>
      </c>
    </row>
    <row r="27" spans="1:17" ht="15" customHeight="1" x14ac:dyDescent="0.25">
      <c r="A27" s="154" t="s">
        <v>5</v>
      </c>
      <c r="B27" s="154"/>
      <c r="C27" s="25" t="s">
        <v>85</v>
      </c>
      <c r="D27" s="69">
        <f>(E27+1500)*G27/1000</f>
        <v>18.260000000000002</v>
      </c>
      <c r="E27" s="82">
        <v>40000</v>
      </c>
      <c r="F27" s="35" t="s">
        <v>233</v>
      </c>
      <c r="G27" s="70">
        <v>0.44</v>
      </c>
      <c r="H27" s="67">
        <v>1.5</v>
      </c>
      <c r="J27" s="157" t="s">
        <v>236</v>
      </c>
      <c r="K27" s="157"/>
      <c r="L27" s="25" t="s">
        <v>72</v>
      </c>
      <c r="M27" s="69">
        <f t="shared" si="2"/>
        <v>28.811700000000002</v>
      </c>
      <c r="N27" s="82">
        <v>34070</v>
      </c>
      <c r="O27" s="35" t="s">
        <v>233</v>
      </c>
      <c r="P27" s="70">
        <v>0.81</v>
      </c>
      <c r="Q27" s="68">
        <v>2</v>
      </c>
    </row>
    <row r="28" spans="1:17" ht="15" customHeight="1" x14ac:dyDescent="0.25">
      <c r="A28" s="154" t="s">
        <v>6</v>
      </c>
      <c r="B28" s="154"/>
      <c r="C28" s="25" t="s">
        <v>85</v>
      </c>
      <c r="D28" s="69">
        <f t="shared" ref="D28:D32" si="3">(E28+1500)*G28/1000</f>
        <v>26.56</v>
      </c>
      <c r="E28" s="82">
        <v>40000</v>
      </c>
      <c r="F28" s="35" t="s">
        <v>233</v>
      </c>
      <c r="G28" s="70">
        <v>0.64</v>
      </c>
      <c r="H28" s="67">
        <v>1.7</v>
      </c>
      <c r="J28" s="157" t="s">
        <v>237</v>
      </c>
      <c r="K28" s="157"/>
      <c r="L28" s="25" t="s">
        <v>72</v>
      </c>
      <c r="M28" s="69">
        <f t="shared" si="2"/>
        <v>45.885300000000001</v>
      </c>
      <c r="N28" s="82">
        <v>34070</v>
      </c>
      <c r="O28" s="35" t="s">
        <v>233</v>
      </c>
      <c r="P28" s="70">
        <v>1.29</v>
      </c>
      <c r="Q28" s="68">
        <v>3</v>
      </c>
    </row>
    <row r="29" spans="1:17" ht="15" customHeight="1" x14ac:dyDescent="0.25">
      <c r="A29" s="154" t="s">
        <v>7</v>
      </c>
      <c r="B29" s="154"/>
      <c r="C29" s="25" t="s">
        <v>85</v>
      </c>
      <c r="D29" s="69">
        <f t="shared" si="3"/>
        <v>38.594999999999999</v>
      </c>
      <c r="E29" s="82">
        <v>40000</v>
      </c>
      <c r="F29" s="35" t="s">
        <v>233</v>
      </c>
      <c r="G29" s="70">
        <v>0.93</v>
      </c>
      <c r="H29" s="67">
        <v>2</v>
      </c>
      <c r="J29" s="157" t="s">
        <v>238</v>
      </c>
      <c r="K29" s="157"/>
      <c r="L29" s="25" t="s">
        <v>72</v>
      </c>
      <c r="M29" s="69">
        <f t="shared" si="2"/>
        <v>57.623400000000004</v>
      </c>
      <c r="N29" s="82">
        <v>34070</v>
      </c>
      <c r="O29" s="35" t="s">
        <v>233</v>
      </c>
      <c r="P29" s="70">
        <v>1.62</v>
      </c>
      <c r="Q29" s="68">
        <v>3</v>
      </c>
    </row>
    <row r="30" spans="1:17" ht="15" customHeight="1" x14ac:dyDescent="0.25">
      <c r="A30" s="154" t="s">
        <v>8</v>
      </c>
      <c r="B30" s="154"/>
      <c r="C30" s="25" t="s">
        <v>85</v>
      </c>
      <c r="D30" s="69">
        <f t="shared" si="3"/>
        <v>51.46</v>
      </c>
      <c r="E30" s="82">
        <v>40000</v>
      </c>
      <c r="F30" s="35" t="s">
        <v>233</v>
      </c>
      <c r="G30" s="70">
        <v>1.24</v>
      </c>
      <c r="H30" s="67">
        <v>2.2999999999999998</v>
      </c>
      <c r="J30" s="157" t="s">
        <v>239</v>
      </c>
      <c r="K30" s="157"/>
      <c r="L30" s="25" t="s">
        <v>72</v>
      </c>
      <c r="M30" s="69">
        <f t="shared" si="2"/>
        <v>71.851399999999998</v>
      </c>
      <c r="N30" s="82">
        <v>34070</v>
      </c>
      <c r="O30" s="35" t="s">
        <v>233</v>
      </c>
      <c r="P30" s="70">
        <v>2.02</v>
      </c>
      <c r="Q30" s="68">
        <v>3</v>
      </c>
    </row>
    <row r="31" spans="1:17" ht="15" customHeight="1" x14ac:dyDescent="0.25">
      <c r="A31" s="154" t="s">
        <v>9</v>
      </c>
      <c r="B31" s="154"/>
      <c r="C31" s="25" t="s">
        <v>85</v>
      </c>
      <c r="D31" s="69">
        <f t="shared" si="3"/>
        <v>67.644999999999996</v>
      </c>
      <c r="E31" s="82">
        <v>40000</v>
      </c>
      <c r="F31" s="35" t="s">
        <v>233</v>
      </c>
      <c r="G31" s="70">
        <v>1.63</v>
      </c>
      <c r="H31" s="67">
        <v>2.6</v>
      </c>
      <c r="J31" s="157" t="s">
        <v>240</v>
      </c>
      <c r="K31" s="157"/>
      <c r="L31" s="25" t="s">
        <v>72</v>
      </c>
      <c r="M31" s="69">
        <f t="shared" si="2"/>
        <v>223.37960000000001</v>
      </c>
      <c r="N31" s="82">
        <v>34070</v>
      </c>
      <c r="O31" s="35" t="s">
        <v>233</v>
      </c>
      <c r="P31" s="70">
        <v>6.28</v>
      </c>
      <c r="Q31" s="68">
        <v>5</v>
      </c>
    </row>
    <row r="32" spans="1:17" ht="15" customHeight="1" thickBot="1" x14ac:dyDescent="0.3">
      <c r="A32" s="154" t="s">
        <v>10</v>
      </c>
      <c r="B32" s="154"/>
      <c r="C32" s="25" t="s">
        <v>85</v>
      </c>
      <c r="D32" s="69">
        <f t="shared" si="3"/>
        <v>85.49</v>
      </c>
      <c r="E32" s="82">
        <v>40000</v>
      </c>
      <c r="F32" s="35" t="s">
        <v>233</v>
      </c>
      <c r="G32" s="70">
        <v>2.06</v>
      </c>
      <c r="H32" s="67">
        <v>3</v>
      </c>
    </row>
    <row r="33" spans="1:17" ht="15" customHeight="1" thickBot="1" x14ac:dyDescent="0.3">
      <c r="J33" s="151" t="s">
        <v>229</v>
      </c>
      <c r="K33" s="152"/>
      <c r="L33" s="47" t="s">
        <v>228</v>
      </c>
      <c r="M33" s="151" t="s">
        <v>253</v>
      </c>
      <c r="N33" s="152"/>
      <c r="O33" s="153"/>
      <c r="P33" s="48" t="s">
        <v>230</v>
      </c>
      <c r="Q33" s="147" t="s">
        <v>231</v>
      </c>
    </row>
    <row r="34" spans="1:17" ht="15" customHeight="1" thickBot="1" x14ac:dyDescent="0.3">
      <c r="A34" s="151" t="s">
        <v>229</v>
      </c>
      <c r="B34" s="152"/>
      <c r="C34" s="47" t="s">
        <v>228</v>
      </c>
      <c r="D34" s="151" t="s">
        <v>16</v>
      </c>
      <c r="E34" s="152"/>
      <c r="F34" s="153"/>
      <c r="G34" s="48" t="s">
        <v>230</v>
      </c>
      <c r="H34" s="147" t="s">
        <v>231</v>
      </c>
      <c r="J34" s="155" t="s">
        <v>123</v>
      </c>
      <c r="K34" s="156"/>
      <c r="L34" s="51" t="s">
        <v>17</v>
      </c>
      <c r="M34" s="49" t="s">
        <v>139</v>
      </c>
      <c r="N34" s="49" t="s">
        <v>141</v>
      </c>
      <c r="O34" s="49" t="s">
        <v>140</v>
      </c>
      <c r="P34" s="49" t="s">
        <v>4</v>
      </c>
      <c r="Q34" s="148"/>
    </row>
    <row r="35" spans="1:17" ht="15" customHeight="1" x14ac:dyDescent="0.25">
      <c r="A35" s="169" t="s">
        <v>27</v>
      </c>
      <c r="B35" s="170"/>
      <c r="C35" s="49" t="s">
        <v>17</v>
      </c>
      <c r="D35" s="49" t="s">
        <v>139</v>
      </c>
      <c r="E35" s="49" t="s">
        <v>141</v>
      </c>
      <c r="F35" s="52" t="s">
        <v>140</v>
      </c>
      <c r="G35" s="51" t="s">
        <v>4</v>
      </c>
      <c r="H35" s="149"/>
      <c r="J35" s="154" t="s">
        <v>242</v>
      </c>
      <c r="K35" s="154"/>
      <c r="L35" s="25" t="s">
        <v>85</v>
      </c>
      <c r="M35" s="69">
        <f t="shared" ref="M35:M45" si="4">(N35+1500)*P35/1000</f>
        <v>255.25449999999998</v>
      </c>
      <c r="N35" s="82">
        <v>40345</v>
      </c>
      <c r="O35" s="35" t="s">
        <v>233</v>
      </c>
      <c r="P35" s="71">
        <v>6.1</v>
      </c>
      <c r="Q35" s="68">
        <v>12</v>
      </c>
    </row>
    <row r="36" spans="1:17" ht="15" customHeight="1" x14ac:dyDescent="0.25">
      <c r="A36" s="158" t="s">
        <v>19</v>
      </c>
      <c r="B36" s="159"/>
      <c r="C36" s="25" t="s">
        <v>72</v>
      </c>
      <c r="D36" s="69">
        <f>(E36+1500)*G36/1000</f>
        <v>9.0449999999999999</v>
      </c>
      <c r="E36" s="82">
        <v>32000</v>
      </c>
      <c r="F36" s="35" t="s">
        <v>233</v>
      </c>
      <c r="G36" s="70">
        <v>0.27</v>
      </c>
      <c r="H36" s="67">
        <v>1.5</v>
      </c>
      <c r="J36" s="154" t="s">
        <v>243</v>
      </c>
      <c r="K36" s="154"/>
      <c r="L36" s="25" t="s">
        <v>227</v>
      </c>
      <c r="M36" s="69">
        <f t="shared" si="4"/>
        <v>294.02999999999997</v>
      </c>
      <c r="N36" s="82">
        <v>39000</v>
      </c>
      <c r="O36" s="35" t="s">
        <v>233</v>
      </c>
      <c r="P36" s="71">
        <v>7.26</v>
      </c>
      <c r="Q36" s="68">
        <v>12</v>
      </c>
    </row>
    <row r="37" spans="1:17" ht="15" customHeight="1" x14ac:dyDescent="0.25">
      <c r="A37" s="158" t="s">
        <v>18</v>
      </c>
      <c r="B37" s="159"/>
      <c r="C37" s="25" t="s">
        <v>72</v>
      </c>
      <c r="D37" s="69">
        <f t="shared" ref="D37:D43" si="5">(E37+1500)*G37/1000</f>
        <v>14.74</v>
      </c>
      <c r="E37" s="82">
        <v>32000</v>
      </c>
      <c r="F37" s="35" t="s">
        <v>233</v>
      </c>
      <c r="G37" s="70">
        <v>0.44</v>
      </c>
      <c r="H37" s="67">
        <v>1.5</v>
      </c>
      <c r="J37" s="154" t="s">
        <v>244</v>
      </c>
      <c r="K37" s="154"/>
      <c r="L37" s="25" t="s">
        <v>85</v>
      </c>
      <c r="M37" s="69">
        <f t="shared" si="4"/>
        <v>361.26</v>
      </c>
      <c r="N37" s="82">
        <v>39000</v>
      </c>
      <c r="O37" s="35" t="s">
        <v>233</v>
      </c>
      <c r="P37" s="71">
        <v>8.92</v>
      </c>
      <c r="Q37" s="68">
        <v>15</v>
      </c>
    </row>
    <row r="38" spans="1:17" ht="15" customHeight="1" x14ac:dyDescent="0.25">
      <c r="A38" s="158" t="s">
        <v>20</v>
      </c>
      <c r="B38" s="159"/>
      <c r="C38" s="25" t="s">
        <v>72</v>
      </c>
      <c r="D38" s="69">
        <f t="shared" si="5"/>
        <v>21.105</v>
      </c>
      <c r="E38" s="82">
        <v>32000</v>
      </c>
      <c r="F38" s="35" t="s">
        <v>233</v>
      </c>
      <c r="G38" s="70">
        <v>0.63</v>
      </c>
      <c r="H38" s="67">
        <v>1.7</v>
      </c>
      <c r="J38" s="154" t="s">
        <v>245</v>
      </c>
      <c r="K38" s="154"/>
      <c r="L38" s="25" t="s">
        <v>85</v>
      </c>
      <c r="M38" s="69">
        <f t="shared" si="4"/>
        <v>434.97</v>
      </c>
      <c r="N38" s="82">
        <v>39000</v>
      </c>
      <c r="O38" s="35" t="s">
        <v>233</v>
      </c>
      <c r="P38" s="71">
        <v>10.74</v>
      </c>
      <c r="Q38" s="68">
        <v>15</v>
      </c>
    </row>
    <row r="39" spans="1:17" ht="15" customHeight="1" x14ac:dyDescent="0.25">
      <c r="A39" s="158" t="s">
        <v>21</v>
      </c>
      <c r="B39" s="159"/>
      <c r="C39" s="25" t="s">
        <v>72</v>
      </c>
      <c r="D39" s="69">
        <f t="shared" si="5"/>
        <v>31.155000000000001</v>
      </c>
      <c r="E39" s="82">
        <v>32000</v>
      </c>
      <c r="F39" s="35" t="s">
        <v>233</v>
      </c>
      <c r="G39" s="70">
        <v>0.93</v>
      </c>
      <c r="H39" s="67">
        <v>2</v>
      </c>
      <c r="J39" s="154" t="s">
        <v>246</v>
      </c>
      <c r="K39" s="154"/>
      <c r="L39" s="25" t="s">
        <v>85</v>
      </c>
      <c r="M39" s="69">
        <f t="shared" si="4"/>
        <v>679.71540000000005</v>
      </c>
      <c r="N39" s="82">
        <v>52190</v>
      </c>
      <c r="O39" s="35" t="s">
        <v>233</v>
      </c>
      <c r="P39" s="71">
        <v>12.66</v>
      </c>
      <c r="Q39" s="68">
        <v>15</v>
      </c>
    </row>
    <row r="40" spans="1:17" ht="15" customHeight="1" x14ac:dyDescent="0.25">
      <c r="A40" s="158" t="s">
        <v>22</v>
      </c>
      <c r="B40" s="159"/>
      <c r="C40" s="25" t="s">
        <v>72</v>
      </c>
      <c r="D40" s="69">
        <f t="shared" si="5"/>
        <v>49.125</v>
      </c>
      <c r="E40" s="82">
        <v>37800</v>
      </c>
      <c r="F40" s="35" t="s">
        <v>233</v>
      </c>
      <c r="G40" s="70">
        <v>1.25</v>
      </c>
      <c r="H40" s="67">
        <v>2.2000000000000002</v>
      </c>
      <c r="J40" s="154" t="s">
        <v>247</v>
      </c>
      <c r="K40" s="154"/>
      <c r="L40" s="25" t="s">
        <v>85</v>
      </c>
      <c r="M40" s="69">
        <f t="shared" si="4"/>
        <v>787.09540000000004</v>
      </c>
      <c r="N40" s="82">
        <v>52190</v>
      </c>
      <c r="O40" s="35" t="s">
        <v>233</v>
      </c>
      <c r="P40" s="71">
        <v>14.66</v>
      </c>
      <c r="Q40" s="68">
        <v>18</v>
      </c>
    </row>
    <row r="41" spans="1:17" ht="15" customHeight="1" x14ac:dyDescent="0.25">
      <c r="A41" s="158" t="s">
        <v>23</v>
      </c>
      <c r="B41" s="159"/>
      <c r="C41" s="25" t="s">
        <v>72</v>
      </c>
      <c r="D41" s="69">
        <f t="shared" si="5"/>
        <v>64.058999999999997</v>
      </c>
      <c r="E41" s="82">
        <v>37800</v>
      </c>
      <c r="F41" s="35" t="s">
        <v>233</v>
      </c>
      <c r="G41" s="70">
        <v>1.63</v>
      </c>
      <c r="H41" s="67">
        <v>2.2000000000000002</v>
      </c>
      <c r="J41" s="154" t="s">
        <v>248</v>
      </c>
      <c r="K41" s="154"/>
      <c r="L41" s="25" t="s">
        <v>85</v>
      </c>
      <c r="M41" s="69">
        <f t="shared" si="4"/>
        <v>899.3075</v>
      </c>
      <c r="N41" s="82">
        <v>52190</v>
      </c>
      <c r="O41" s="35" t="s">
        <v>233</v>
      </c>
      <c r="P41" s="71">
        <v>16.75</v>
      </c>
      <c r="Q41" s="68">
        <v>20</v>
      </c>
    </row>
    <row r="42" spans="1:17" ht="15" customHeight="1" x14ac:dyDescent="0.25">
      <c r="A42" s="154" t="s">
        <v>24</v>
      </c>
      <c r="B42" s="154"/>
      <c r="C42" s="25" t="s">
        <v>72</v>
      </c>
      <c r="D42" s="69">
        <f t="shared" si="5"/>
        <v>80.957999999999998</v>
      </c>
      <c r="E42" s="82">
        <v>37800</v>
      </c>
      <c r="F42" s="35" t="s">
        <v>233</v>
      </c>
      <c r="G42" s="70">
        <v>2.06</v>
      </c>
      <c r="H42" s="67">
        <v>2.5</v>
      </c>
      <c r="J42" s="154" t="s">
        <v>249</v>
      </c>
      <c r="K42" s="154"/>
      <c r="L42" s="25" t="s">
        <v>85</v>
      </c>
      <c r="M42" s="69">
        <f t="shared" si="4"/>
        <v>1015.8148</v>
      </c>
      <c r="N42" s="82">
        <v>52190</v>
      </c>
      <c r="O42" s="35" t="s">
        <v>233</v>
      </c>
      <c r="P42" s="71">
        <v>18.920000000000002</v>
      </c>
      <c r="Q42" s="68">
        <v>22</v>
      </c>
    </row>
    <row r="43" spans="1:17" ht="15" customHeight="1" x14ac:dyDescent="0.25">
      <c r="A43" s="154" t="s">
        <v>25</v>
      </c>
      <c r="B43" s="154"/>
      <c r="C43" s="25" t="s">
        <v>72</v>
      </c>
      <c r="D43" s="69">
        <f t="shared" si="5"/>
        <v>99.822000000000003</v>
      </c>
      <c r="E43" s="82">
        <v>37800</v>
      </c>
      <c r="F43" s="35" t="s">
        <v>233</v>
      </c>
      <c r="G43" s="70">
        <v>2.54</v>
      </c>
      <c r="H43" s="67">
        <v>3.5</v>
      </c>
      <c r="J43" s="154" t="s">
        <v>250</v>
      </c>
      <c r="K43" s="154"/>
      <c r="L43" s="25" t="s">
        <v>85</v>
      </c>
      <c r="M43" s="69">
        <f t="shared" si="4"/>
        <v>1255.1088</v>
      </c>
      <c r="N43" s="82">
        <v>56580</v>
      </c>
      <c r="O43" s="35" t="s">
        <v>233</v>
      </c>
      <c r="P43" s="71">
        <v>21.61</v>
      </c>
      <c r="Q43" s="68">
        <v>25</v>
      </c>
    </row>
    <row r="44" spans="1:17" ht="15" customHeight="1" x14ac:dyDescent="0.25">
      <c r="A44" s="154" t="s">
        <v>97</v>
      </c>
      <c r="B44" s="154"/>
      <c r="C44" s="25" t="s">
        <v>72</v>
      </c>
      <c r="D44" s="73" t="s">
        <v>121</v>
      </c>
      <c r="E44" s="67" t="s">
        <v>121</v>
      </c>
      <c r="F44" s="35" t="s">
        <v>233</v>
      </c>
      <c r="G44" s="70" t="s">
        <v>121</v>
      </c>
      <c r="H44" s="67"/>
      <c r="J44" s="154" t="s">
        <v>251</v>
      </c>
      <c r="K44" s="154"/>
      <c r="L44" s="25" t="s">
        <v>85</v>
      </c>
      <c r="M44" s="69">
        <f t="shared" si="4"/>
        <v>1439.2224000000001</v>
      </c>
      <c r="N44" s="82">
        <v>56580</v>
      </c>
      <c r="O44" s="35" t="s">
        <v>233</v>
      </c>
      <c r="P44" s="71">
        <v>24.78</v>
      </c>
      <c r="Q44" s="68">
        <v>26</v>
      </c>
    </row>
    <row r="45" spans="1:17" ht="15" customHeight="1" x14ac:dyDescent="0.25">
      <c r="A45" s="154" t="s">
        <v>98</v>
      </c>
      <c r="B45" s="154"/>
      <c r="C45" s="25" t="s">
        <v>72</v>
      </c>
      <c r="D45" s="70" t="s">
        <v>121</v>
      </c>
      <c r="E45" s="67" t="s">
        <v>121</v>
      </c>
      <c r="F45" s="35"/>
      <c r="G45" s="70" t="s">
        <v>121</v>
      </c>
      <c r="H45" s="67"/>
      <c r="J45" s="154" t="s">
        <v>252</v>
      </c>
      <c r="K45" s="154"/>
      <c r="L45" s="25" t="s">
        <v>85</v>
      </c>
      <c r="M45" s="69">
        <f t="shared" si="4"/>
        <v>1900.9584</v>
      </c>
      <c r="N45" s="82">
        <v>56580</v>
      </c>
      <c r="O45" s="35" t="s">
        <v>233</v>
      </c>
      <c r="P45" s="71">
        <v>32.729999999999997</v>
      </c>
      <c r="Q45" s="68">
        <v>28</v>
      </c>
    </row>
    <row r="46" spans="1:17" ht="15" customHeight="1" x14ac:dyDescent="0.25">
      <c r="A46" s="154" t="s">
        <v>99</v>
      </c>
      <c r="B46" s="154"/>
      <c r="C46" s="25" t="s">
        <v>72</v>
      </c>
      <c r="D46" s="70" t="s">
        <v>121</v>
      </c>
      <c r="E46" s="67" t="s">
        <v>121</v>
      </c>
      <c r="F46" s="35"/>
      <c r="G46" s="70" t="s">
        <v>121</v>
      </c>
      <c r="H46" s="67"/>
      <c r="L46" s="61"/>
      <c r="M46" s="16"/>
      <c r="N46" s="16"/>
      <c r="O46" s="41"/>
      <c r="P46" s="18"/>
    </row>
    <row r="47" spans="1:17" ht="15" customHeight="1" x14ac:dyDescent="0.25">
      <c r="A47" s="160" t="s">
        <v>29</v>
      </c>
      <c r="B47" s="160"/>
      <c r="C47" s="3" t="s">
        <v>72</v>
      </c>
      <c r="D47" s="74">
        <f t="shared" ref="D47:D48" si="6">(E47+1500)*G47/1000</f>
        <v>41.261199999999995</v>
      </c>
      <c r="E47" s="83">
        <v>34070</v>
      </c>
      <c r="F47" s="35" t="s">
        <v>233</v>
      </c>
      <c r="G47" s="72">
        <v>1.1599999999999999</v>
      </c>
      <c r="H47" s="67">
        <v>2</v>
      </c>
      <c r="J47" t="s">
        <v>254</v>
      </c>
    </row>
    <row r="48" spans="1:17" ht="15" customHeight="1" x14ac:dyDescent="0.25">
      <c r="A48" s="160" t="s">
        <v>30</v>
      </c>
      <c r="B48" s="160"/>
      <c r="C48" s="3" t="s">
        <v>72</v>
      </c>
      <c r="D48" s="74">
        <f t="shared" si="6"/>
        <v>56.5563</v>
      </c>
      <c r="E48" s="83">
        <v>34070</v>
      </c>
      <c r="F48" s="35" t="s">
        <v>233</v>
      </c>
      <c r="G48" s="72">
        <v>1.59</v>
      </c>
      <c r="H48" s="67">
        <v>2.5</v>
      </c>
      <c r="J48" t="s">
        <v>255</v>
      </c>
    </row>
    <row r="49" spans="1:17" ht="15" customHeight="1" thickBot="1" x14ac:dyDescent="0.3">
      <c r="J49" t="s">
        <v>256</v>
      </c>
    </row>
    <row r="50" spans="1:17" ht="15" customHeight="1" thickBot="1" x14ac:dyDescent="0.3">
      <c r="A50" s="161" t="s">
        <v>122</v>
      </c>
      <c r="B50" s="161"/>
      <c r="C50" s="55" t="s">
        <v>17</v>
      </c>
      <c r="D50" s="55" t="s">
        <v>139</v>
      </c>
      <c r="E50" s="55" t="s">
        <v>158</v>
      </c>
      <c r="F50" s="56" t="s">
        <v>140</v>
      </c>
      <c r="G50" s="54" t="s">
        <v>4</v>
      </c>
      <c r="H50" s="57" t="s">
        <v>231</v>
      </c>
      <c r="J50" s="151" t="s">
        <v>229</v>
      </c>
      <c r="K50" s="152"/>
      <c r="L50" s="53" t="s">
        <v>232</v>
      </c>
      <c r="M50" s="151" t="s">
        <v>285</v>
      </c>
      <c r="N50" s="152"/>
      <c r="O50" s="153"/>
      <c r="P50" s="58" t="s">
        <v>230</v>
      </c>
      <c r="Q50" s="147" t="s">
        <v>234</v>
      </c>
    </row>
    <row r="51" spans="1:17" ht="15" customHeight="1" x14ac:dyDescent="0.25">
      <c r="A51" s="154" t="s">
        <v>257</v>
      </c>
      <c r="B51" s="154"/>
      <c r="C51" s="25" t="s">
        <v>72</v>
      </c>
      <c r="D51" s="69">
        <f>(E51+1500)*G51/1000</f>
        <v>33.494999999999997</v>
      </c>
      <c r="E51" s="82">
        <v>37000</v>
      </c>
      <c r="F51" s="35" t="s">
        <v>233</v>
      </c>
      <c r="G51" s="75">
        <v>0.87</v>
      </c>
      <c r="H51" s="68">
        <v>2.5</v>
      </c>
      <c r="J51" s="155" t="s">
        <v>142</v>
      </c>
      <c r="K51" s="156"/>
      <c r="L51" s="51"/>
      <c r="M51" s="49" t="s">
        <v>288</v>
      </c>
      <c r="N51" s="49" t="s">
        <v>141</v>
      </c>
      <c r="O51" s="50" t="s">
        <v>140</v>
      </c>
      <c r="P51" s="49" t="s">
        <v>146</v>
      </c>
      <c r="Q51" s="148"/>
    </row>
    <row r="52" spans="1:17" ht="15" customHeight="1" x14ac:dyDescent="0.25">
      <c r="A52" s="154" t="s">
        <v>258</v>
      </c>
      <c r="B52" s="154"/>
      <c r="C52" s="25" t="s">
        <v>72</v>
      </c>
      <c r="D52" s="69">
        <f t="shared" ref="D52:D78" si="7">(E52+1500)*G52/1000</f>
        <v>48.75</v>
      </c>
      <c r="E52" s="82">
        <v>36000</v>
      </c>
      <c r="F52" s="35" t="s">
        <v>233</v>
      </c>
      <c r="G52" s="75">
        <v>1.3</v>
      </c>
      <c r="H52" s="68">
        <v>3</v>
      </c>
      <c r="J52" s="154" t="s">
        <v>34</v>
      </c>
      <c r="K52" s="154"/>
      <c r="L52" s="25" t="s">
        <v>150</v>
      </c>
      <c r="M52" s="69">
        <f t="shared" ref="M52:M59" si="8">(N52+1500)*P52/1000</f>
        <v>683.51049999999987</v>
      </c>
      <c r="N52" s="82">
        <v>39950</v>
      </c>
      <c r="O52" s="35" t="s">
        <v>233</v>
      </c>
      <c r="P52" s="70">
        <v>16.489999999999998</v>
      </c>
      <c r="Q52" s="68">
        <v>15</v>
      </c>
    </row>
    <row r="53" spans="1:17" ht="15" customHeight="1" x14ac:dyDescent="0.25">
      <c r="A53" s="154" t="s">
        <v>259</v>
      </c>
      <c r="B53" s="154"/>
      <c r="C53" s="25" t="s">
        <v>72</v>
      </c>
      <c r="D53" s="69">
        <f t="shared" si="7"/>
        <v>56.25</v>
      </c>
      <c r="E53" s="82">
        <v>36000</v>
      </c>
      <c r="F53" s="35" t="s">
        <v>233</v>
      </c>
      <c r="G53" s="75">
        <v>1.5</v>
      </c>
      <c r="H53" s="68">
        <v>3</v>
      </c>
      <c r="J53" s="154" t="s">
        <v>35</v>
      </c>
      <c r="K53" s="154"/>
      <c r="L53" s="25" t="s">
        <v>151</v>
      </c>
      <c r="M53" s="69">
        <f t="shared" si="8"/>
        <v>1067.752</v>
      </c>
      <c r="N53" s="82">
        <v>39950</v>
      </c>
      <c r="O53" s="35" t="s">
        <v>233</v>
      </c>
      <c r="P53" s="70">
        <v>25.76</v>
      </c>
      <c r="Q53" s="68">
        <v>15</v>
      </c>
    </row>
    <row r="54" spans="1:17" ht="15" customHeight="1" x14ac:dyDescent="0.25">
      <c r="A54" s="154" t="s">
        <v>260</v>
      </c>
      <c r="B54" s="154"/>
      <c r="C54" s="25" t="s">
        <v>72</v>
      </c>
      <c r="D54" s="69">
        <f t="shared" si="7"/>
        <v>60</v>
      </c>
      <c r="E54" s="82">
        <v>36000</v>
      </c>
      <c r="F54" s="35" t="s">
        <v>233</v>
      </c>
      <c r="G54" s="75">
        <v>1.6</v>
      </c>
      <c r="H54" s="68">
        <v>3.5</v>
      </c>
      <c r="J54" s="154" t="s">
        <v>36</v>
      </c>
      <c r="K54" s="154"/>
      <c r="L54" s="25" t="s">
        <v>150</v>
      </c>
      <c r="M54" s="69">
        <f t="shared" si="8"/>
        <v>1020.1125</v>
      </c>
      <c r="N54" s="82">
        <v>39750</v>
      </c>
      <c r="O54" s="35" t="s">
        <v>233</v>
      </c>
      <c r="P54" s="70">
        <v>24.73</v>
      </c>
      <c r="Q54" s="68">
        <v>15</v>
      </c>
    </row>
    <row r="55" spans="1:17" ht="15" customHeight="1" x14ac:dyDescent="0.25">
      <c r="A55" s="154" t="s">
        <v>261</v>
      </c>
      <c r="B55" s="154"/>
      <c r="C55" s="25" t="s">
        <v>72</v>
      </c>
      <c r="D55" s="69">
        <f t="shared" si="7"/>
        <v>73.875</v>
      </c>
      <c r="E55" s="82">
        <v>36000</v>
      </c>
      <c r="F55" s="35" t="s">
        <v>233</v>
      </c>
      <c r="G55" s="75">
        <v>1.97</v>
      </c>
      <c r="H55" s="68">
        <v>3.5</v>
      </c>
      <c r="J55" s="154" t="s">
        <v>37</v>
      </c>
      <c r="K55" s="154"/>
      <c r="L55" s="25" t="s">
        <v>151</v>
      </c>
      <c r="M55" s="69">
        <f t="shared" si="8"/>
        <v>1593.9</v>
      </c>
      <c r="N55" s="82">
        <v>39750</v>
      </c>
      <c r="O55" s="35" t="s">
        <v>233</v>
      </c>
      <c r="P55" s="70">
        <v>38.64</v>
      </c>
      <c r="Q55" s="68">
        <v>15</v>
      </c>
    </row>
    <row r="56" spans="1:17" ht="15" customHeight="1" x14ac:dyDescent="0.25">
      <c r="A56" s="154" t="s">
        <v>262</v>
      </c>
      <c r="B56" s="154"/>
      <c r="C56" s="25" t="s">
        <v>72</v>
      </c>
      <c r="D56" s="69">
        <f t="shared" si="7"/>
        <v>61.875</v>
      </c>
      <c r="E56" s="82">
        <v>36000</v>
      </c>
      <c r="F56" s="35" t="s">
        <v>233</v>
      </c>
      <c r="G56" s="75">
        <v>1.65</v>
      </c>
      <c r="H56" s="68">
        <v>4</v>
      </c>
      <c r="J56" s="154" t="s">
        <v>143</v>
      </c>
      <c r="K56" s="154"/>
      <c r="L56" s="25" t="s">
        <v>150</v>
      </c>
      <c r="M56" s="69">
        <f t="shared" si="8"/>
        <v>1360.0125</v>
      </c>
      <c r="N56" s="82">
        <v>39750</v>
      </c>
      <c r="O56" s="35" t="s">
        <v>233</v>
      </c>
      <c r="P56" s="70">
        <v>32.97</v>
      </c>
      <c r="Q56" s="68">
        <v>15</v>
      </c>
    </row>
    <row r="57" spans="1:17" ht="15" customHeight="1" x14ac:dyDescent="0.25">
      <c r="A57" s="154" t="s">
        <v>263</v>
      </c>
      <c r="B57" s="154"/>
      <c r="C57" s="25" t="s">
        <v>72</v>
      </c>
      <c r="D57" s="69">
        <f t="shared" si="7"/>
        <v>81</v>
      </c>
      <c r="E57" s="82">
        <v>36000</v>
      </c>
      <c r="F57" s="35" t="s">
        <v>233</v>
      </c>
      <c r="G57" s="75">
        <v>2.16</v>
      </c>
      <c r="H57" s="68">
        <v>4</v>
      </c>
      <c r="J57" s="154" t="s">
        <v>38</v>
      </c>
      <c r="K57" s="154"/>
      <c r="L57" s="25" t="s">
        <v>151</v>
      </c>
      <c r="M57" s="69">
        <f t="shared" si="8"/>
        <v>2125.1999999999998</v>
      </c>
      <c r="N57" s="82">
        <v>39750</v>
      </c>
      <c r="O57" s="35" t="s">
        <v>233</v>
      </c>
      <c r="P57" s="70">
        <v>51.52</v>
      </c>
      <c r="Q57" s="68">
        <v>15</v>
      </c>
    </row>
    <row r="58" spans="1:17" ht="16.5" customHeight="1" x14ac:dyDescent="0.25">
      <c r="A58" s="154" t="s">
        <v>264</v>
      </c>
      <c r="B58" s="154"/>
      <c r="C58" s="25" t="s">
        <v>72</v>
      </c>
      <c r="D58" s="69">
        <f t="shared" si="7"/>
        <v>75</v>
      </c>
      <c r="E58" s="82">
        <v>36000</v>
      </c>
      <c r="F58" s="35" t="s">
        <v>233</v>
      </c>
      <c r="G58" s="75">
        <v>2</v>
      </c>
      <c r="H58" s="68">
        <v>4</v>
      </c>
      <c r="J58" s="154" t="s">
        <v>222</v>
      </c>
      <c r="K58" s="154"/>
      <c r="L58" s="25" t="s">
        <v>151</v>
      </c>
      <c r="M58" s="69">
        <f>(N58+1500)*P58/1000</f>
        <v>2697.2971000000002</v>
      </c>
      <c r="N58" s="82">
        <v>40390</v>
      </c>
      <c r="O58" s="35" t="s">
        <v>233</v>
      </c>
      <c r="P58" s="70">
        <v>64.39</v>
      </c>
      <c r="Q58" s="68">
        <v>20</v>
      </c>
    </row>
    <row r="59" spans="1:17" ht="15" customHeight="1" x14ac:dyDescent="0.25">
      <c r="A59" s="154" t="s">
        <v>265</v>
      </c>
      <c r="B59" s="154"/>
      <c r="C59" s="25" t="s">
        <v>72</v>
      </c>
      <c r="D59" s="69">
        <f t="shared" si="7"/>
        <v>95.25</v>
      </c>
      <c r="E59" s="82">
        <v>36000</v>
      </c>
      <c r="F59" s="35" t="s">
        <v>233</v>
      </c>
      <c r="G59" s="75">
        <v>2.54</v>
      </c>
      <c r="H59" s="68">
        <v>4</v>
      </c>
      <c r="J59" s="154" t="s">
        <v>40</v>
      </c>
      <c r="K59" s="154"/>
      <c r="L59" s="25" t="s">
        <v>151</v>
      </c>
      <c r="M59" s="69">
        <f t="shared" si="8"/>
        <v>3236.8402999999998</v>
      </c>
      <c r="N59" s="82">
        <v>40390</v>
      </c>
      <c r="O59" s="35" t="s">
        <v>233</v>
      </c>
      <c r="P59" s="70">
        <v>77.27</v>
      </c>
      <c r="Q59" s="68">
        <v>20</v>
      </c>
    </row>
    <row r="60" spans="1:17" ht="15" customHeight="1" thickBot="1" x14ac:dyDescent="0.3">
      <c r="A60" s="154" t="s">
        <v>266</v>
      </c>
      <c r="B60" s="154"/>
      <c r="C60" s="25" t="s">
        <v>72</v>
      </c>
      <c r="D60" s="69">
        <f t="shared" si="7"/>
        <v>115.125</v>
      </c>
      <c r="E60" s="82">
        <v>36000</v>
      </c>
      <c r="F60" s="35" t="s">
        <v>233</v>
      </c>
      <c r="G60" s="75">
        <v>3.07</v>
      </c>
      <c r="H60" s="68">
        <v>4</v>
      </c>
    </row>
    <row r="61" spans="1:17" ht="15" customHeight="1" thickBot="1" x14ac:dyDescent="0.3">
      <c r="A61" s="154" t="s">
        <v>267</v>
      </c>
      <c r="B61" s="154"/>
      <c r="C61" s="25" t="s">
        <v>72</v>
      </c>
      <c r="D61" s="69">
        <f t="shared" si="7"/>
        <v>105.375</v>
      </c>
      <c r="E61" s="82">
        <v>36000</v>
      </c>
      <c r="F61" s="35" t="s">
        <v>233</v>
      </c>
      <c r="G61" s="75">
        <v>2.81</v>
      </c>
      <c r="H61" s="68">
        <v>5.5</v>
      </c>
      <c r="J61" s="151" t="s">
        <v>229</v>
      </c>
      <c r="K61" s="152"/>
      <c r="L61" s="53" t="s">
        <v>232</v>
      </c>
      <c r="M61" s="151" t="s">
        <v>286</v>
      </c>
      <c r="N61" s="152"/>
      <c r="O61" s="153"/>
      <c r="P61" s="58" t="s">
        <v>230</v>
      </c>
      <c r="Q61" s="147" t="s">
        <v>234</v>
      </c>
    </row>
    <row r="62" spans="1:17" ht="15" customHeight="1" x14ac:dyDescent="0.25">
      <c r="A62" s="154" t="s">
        <v>268</v>
      </c>
      <c r="B62" s="154"/>
      <c r="C62" s="25" t="s">
        <v>72</v>
      </c>
      <c r="D62" s="69">
        <f t="shared" si="7"/>
        <v>130.12500000000003</v>
      </c>
      <c r="E62" s="82">
        <v>36000</v>
      </c>
      <c r="F62" s="35" t="s">
        <v>233</v>
      </c>
      <c r="G62" s="75">
        <v>3.47</v>
      </c>
      <c r="H62" s="68">
        <v>5.5</v>
      </c>
      <c r="J62" s="150" t="s">
        <v>144</v>
      </c>
      <c r="K62" s="150"/>
      <c r="L62" s="51"/>
      <c r="M62" s="49" t="s">
        <v>288</v>
      </c>
      <c r="N62" s="49" t="s">
        <v>141</v>
      </c>
      <c r="O62" s="59" t="s">
        <v>140</v>
      </c>
      <c r="P62" s="49" t="s">
        <v>146</v>
      </c>
      <c r="Q62" s="148"/>
    </row>
    <row r="63" spans="1:17" ht="15" customHeight="1" x14ac:dyDescent="0.25">
      <c r="A63" s="154" t="s">
        <v>269</v>
      </c>
      <c r="B63" s="154"/>
      <c r="C63" s="25" t="s">
        <v>72</v>
      </c>
      <c r="D63" s="69">
        <f t="shared" si="7"/>
        <v>118.125</v>
      </c>
      <c r="E63" s="82">
        <v>36000</v>
      </c>
      <c r="F63" s="35" t="s">
        <v>233</v>
      </c>
      <c r="G63" s="75">
        <v>3.15</v>
      </c>
      <c r="H63" s="68">
        <v>6</v>
      </c>
      <c r="J63" s="154" t="s">
        <v>38</v>
      </c>
      <c r="K63" s="154"/>
      <c r="L63" s="25" t="s">
        <v>151</v>
      </c>
      <c r="M63" s="69">
        <f t="shared" ref="M63:M70" si="9">(N63+1500)*P63/1000</f>
        <v>2046.4649999999999</v>
      </c>
      <c r="N63" s="82">
        <v>39000</v>
      </c>
      <c r="O63" s="35" t="s">
        <v>233</v>
      </c>
      <c r="P63" s="70">
        <v>50.53</v>
      </c>
      <c r="Q63" s="68">
        <v>15</v>
      </c>
    </row>
    <row r="64" spans="1:17" ht="15" customHeight="1" x14ac:dyDescent="0.25">
      <c r="A64" s="154" t="s">
        <v>270</v>
      </c>
      <c r="B64" s="154"/>
      <c r="C64" s="25" t="s">
        <v>72</v>
      </c>
      <c r="D64" s="69">
        <f t="shared" si="7"/>
        <v>145.5</v>
      </c>
      <c r="E64" s="82">
        <v>36000</v>
      </c>
      <c r="F64" s="35" t="s">
        <v>233</v>
      </c>
      <c r="G64" s="75">
        <v>3.88</v>
      </c>
      <c r="H64" s="68">
        <v>6</v>
      </c>
      <c r="J64" s="154" t="s">
        <v>39</v>
      </c>
      <c r="K64" s="154"/>
      <c r="L64" s="25" t="s">
        <v>150</v>
      </c>
      <c r="M64" s="69">
        <f t="shared" si="9"/>
        <v>1964.655</v>
      </c>
      <c r="N64" s="82">
        <v>39000</v>
      </c>
      <c r="O64" s="35" t="s">
        <v>233</v>
      </c>
      <c r="P64" s="70">
        <v>48.51</v>
      </c>
      <c r="Q64" s="68">
        <v>15</v>
      </c>
    </row>
    <row r="65" spans="1:22" ht="15" customHeight="1" x14ac:dyDescent="0.25">
      <c r="A65" s="154" t="s">
        <v>271</v>
      </c>
      <c r="B65" s="154"/>
      <c r="C65" s="25" t="s">
        <v>72</v>
      </c>
      <c r="D65" s="69">
        <f t="shared" si="7"/>
        <v>186</v>
      </c>
      <c r="E65" s="82">
        <v>36000</v>
      </c>
      <c r="F65" s="35" t="s">
        <v>233</v>
      </c>
      <c r="G65" s="75">
        <v>4.96</v>
      </c>
      <c r="H65" s="68">
        <v>7.5</v>
      </c>
      <c r="J65" s="154" t="s">
        <v>40</v>
      </c>
      <c r="K65" s="154"/>
      <c r="L65" s="25" t="s">
        <v>151</v>
      </c>
      <c r="M65" s="69">
        <f t="shared" si="9"/>
        <v>3069.9</v>
      </c>
      <c r="N65" s="82">
        <v>39000</v>
      </c>
      <c r="O65" s="35" t="s">
        <v>233</v>
      </c>
      <c r="P65" s="70">
        <v>75.8</v>
      </c>
      <c r="Q65" s="68">
        <v>15</v>
      </c>
    </row>
    <row r="66" spans="1:22" ht="15" customHeight="1" x14ac:dyDescent="0.25">
      <c r="A66" s="154" t="s">
        <v>272</v>
      </c>
      <c r="B66" s="154"/>
      <c r="C66" s="25" t="s">
        <v>72</v>
      </c>
      <c r="D66" s="69">
        <f t="shared" si="7"/>
        <v>220.875</v>
      </c>
      <c r="E66" s="82">
        <v>36000</v>
      </c>
      <c r="F66" s="35" t="s">
        <v>233</v>
      </c>
      <c r="G66" s="75">
        <v>5.89</v>
      </c>
      <c r="H66" s="68">
        <v>7.5</v>
      </c>
      <c r="J66" s="154" t="s">
        <v>41</v>
      </c>
      <c r="K66" s="154"/>
      <c r="L66" s="25" t="s">
        <v>151</v>
      </c>
      <c r="M66" s="69">
        <f t="shared" si="9"/>
        <v>4172.7150000000001</v>
      </c>
      <c r="N66" s="82">
        <v>39000</v>
      </c>
      <c r="O66" s="35" t="s">
        <v>233</v>
      </c>
      <c r="P66" s="70">
        <v>103.03</v>
      </c>
      <c r="Q66" s="68">
        <v>15</v>
      </c>
    </row>
    <row r="67" spans="1:22" ht="15" customHeight="1" x14ac:dyDescent="0.25">
      <c r="A67" s="154" t="s">
        <v>273</v>
      </c>
      <c r="B67" s="154"/>
      <c r="C67" s="25" t="s">
        <v>72</v>
      </c>
      <c r="D67" s="69">
        <f t="shared" si="7"/>
        <v>266.25</v>
      </c>
      <c r="E67" s="82">
        <v>36000</v>
      </c>
      <c r="F67" s="35" t="s">
        <v>233</v>
      </c>
      <c r="G67" s="75">
        <v>7.1</v>
      </c>
      <c r="H67" s="68">
        <v>8.5</v>
      </c>
      <c r="J67" s="154" t="s">
        <v>42</v>
      </c>
      <c r="K67" s="154"/>
      <c r="L67" s="34" t="s">
        <v>152</v>
      </c>
      <c r="M67" s="69">
        <f t="shared" si="9"/>
        <v>11788.74</v>
      </c>
      <c r="N67" s="82">
        <v>39000</v>
      </c>
      <c r="O67" s="35" t="s">
        <v>233</v>
      </c>
      <c r="P67" s="70">
        <v>291.08</v>
      </c>
      <c r="Q67" s="68">
        <v>15</v>
      </c>
    </row>
    <row r="68" spans="1:22" ht="15" customHeight="1" x14ac:dyDescent="0.25">
      <c r="A68" s="154" t="s">
        <v>274</v>
      </c>
      <c r="B68" s="154"/>
      <c r="C68" s="25" t="s">
        <v>72</v>
      </c>
      <c r="D68" s="69">
        <f t="shared" si="7"/>
        <v>309.48750000000001</v>
      </c>
      <c r="E68" s="82">
        <v>36000</v>
      </c>
      <c r="F68" s="35" t="s">
        <v>233</v>
      </c>
      <c r="G68" s="75">
        <v>8.2530000000000001</v>
      </c>
      <c r="H68" s="68">
        <v>8.5</v>
      </c>
      <c r="J68" s="154" t="s">
        <v>43</v>
      </c>
      <c r="K68" s="154"/>
      <c r="L68" s="34" t="s">
        <v>152</v>
      </c>
      <c r="M68" s="69">
        <f t="shared" si="9"/>
        <v>14735.924999999999</v>
      </c>
      <c r="N68" s="82">
        <v>39000</v>
      </c>
      <c r="O68" s="35" t="s">
        <v>233</v>
      </c>
      <c r="P68" s="70">
        <v>363.85</v>
      </c>
      <c r="Q68" s="68">
        <v>18</v>
      </c>
    </row>
    <row r="69" spans="1:22" ht="15" customHeight="1" x14ac:dyDescent="0.25">
      <c r="A69" s="154" t="s">
        <v>275</v>
      </c>
      <c r="B69" s="154"/>
      <c r="C69" s="25" t="s">
        <v>72</v>
      </c>
      <c r="D69" s="69">
        <f t="shared" si="7"/>
        <v>348.37499999999994</v>
      </c>
      <c r="E69" s="82">
        <v>36000</v>
      </c>
      <c r="F69" s="35" t="s">
        <v>233</v>
      </c>
      <c r="G69" s="75">
        <v>9.2899999999999991</v>
      </c>
      <c r="H69" s="68">
        <v>8.5</v>
      </c>
      <c r="J69" s="154" t="s">
        <v>44</v>
      </c>
      <c r="K69" s="154"/>
      <c r="L69" s="34" t="s">
        <v>152</v>
      </c>
      <c r="M69" s="69">
        <f t="shared" si="9"/>
        <v>17683.11</v>
      </c>
      <c r="N69" s="82">
        <v>39000</v>
      </c>
      <c r="O69" s="35" t="s">
        <v>233</v>
      </c>
      <c r="P69" s="70">
        <v>436.62</v>
      </c>
      <c r="Q69" s="68">
        <v>22</v>
      </c>
    </row>
    <row r="70" spans="1:22" ht="15" customHeight="1" x14ac:dyDescent="0.25">
      <c r="A70" s="154" t="s">
        <v>276</v>
      </c>
      <c r="B70" s="154"/>
      <c r="C70" s="25" t="s">
        <v>72</v>
      </c>
      <c r="D70" s="69">
        <f t="shared" si="7"/>
        <v>374.25</v>
      </c>
      <c r="E70" s="82">
        <v>36000</v>
      </c>
      <c r="F70" s="35" t="s">
        <v>233</v>
      </c>
      <c r="G70" s="75">
        <v>9.98</v>
      </c>
      <c r="H70" s="68">
        <v>10.5</v>
      </c>
      <c r="J70" s="154" t="s">
        <v>45</v>
      </c>
      <c r="K70" s="154"/>
      <c r="L70" s="34" t="s">
        <v>152</v>
      </c>
      <c r="M70" s="69">
        <f t="shared" si="9"/>
        <v>23328</v>
      </c>
      <c r="N70" s="82">
        <v>39000</v>
      </c>
      <c r="O70" s="35" t="s">
        <v>233</v>
      </c>
      <c r="P70" s="70">
        <v>576</v>
      </c>
      <c r="Q70" s="68">
        <v>25</v>
      </c>
    </row>
    <row r="71" spans="1:22" ht="15" customHeight="1" x14ac:dyDescent="0.25">
      <c r="A71" s="154" t="s">
        <v>277</v>
      </c>
      <c r="B71" s="154"/>
      <c r="C71" s="25" t="s">
        <v>72</v>
      </c>
      <c r="D71" s="69">
        <f t="shared" si="7"/>
        <v>422.25</v>
      </c>
      <c r="E71" s="82">
        <v>36000</v>
      </c>
      <c r="F71" s="35" t="s">
        <v>233</v>
      </c>
      <c r="G71" s="75">
        <v>11.26</v>
      </c>
      <c r="H71" s="68">
        <v>10.5</v>
      </c>
      <c r="J71" s="154" t="s">
        <v>148</v>
      </c>
      <c r="K71" s="154"/>
      <c r="L71" s="34" t="s">
        <v>152</v>
      </c>
      <c r="M71" s="70" t="s">
        <v>121</v>
      </c>
      <c r="N71" s="82">
        <v>42000</v>
      </c>
      <c r="O71" s="35" t="s">
        <v>233</v>
      </c>
      <c r="P71" s="70"/>
      <c r="Q71" s="68"/>
    </row>
    <row r="72" spans="1:22" ht="15" customHeight="1" x14ac:dyDescent="0.25">
      <c r="A72" s="154" t="s">
        <v>278</v>
      </c>
      <c r="B72" s="154"/>
      <c r="C72" s="25" t="s">
        <v>85</v>
      </c>
      <c r="D72" s="69">
        <f t="shared" si="7"/>
        <v>473.24999999999994</v>
      </c>
      <c r="E72" s="82">
        <v>36000</v>
      </c>
      <c r="F72" s="35" t="s">
        <v>233</v>
      </c>
      <c r="G72" s="75">
        <v>12.62</v>
      </c>
      <c r="H72" s="68">
        <v>12.5</v>
      </c>
      <c r="J72" s="154" t="s">
        <v>153</v>
      </c>
      <c r="K72" s="154"/>
      <c r="L72" s="34" t="s">
        <v>152</v>
      </c>
      <c r="M72" s="70" t="s">
        <v>121</v>
      </c>
      <c r="N72" s="82">
        <v>42000</v>
      </c>
      <c r="O72" s="35" t="s">
        <v>233</v>
      </c>
      <c r="P72" s="70"/>
      <c r="Q72" s="68"/>
      <c r="V72" t="s">
        <v>124</v>
      </c>
    </row>
    <row r="73" spans="1:22" ht="15" customHeight="1" thickBot="1" x14ac:dyDescent="0.3">
      <c r="A73" s="154" t="s">
        <v>279</v>
      </c>
      <c r="B73" s="154"/>
      <c r="C73" s="25" t="s">
        <v>85</v>
      </c>
      <c r="D73" s="69">
        <f t="shared" si="7"/>
        <v>585</v>
      </c>
      <c r="E73" s="82">
        <v>36000</v>
      </c>
      <c r="F73" s="35" t="s">
        <v>233</v>
      </c>
      <c r="G73" s="75">
        <v>15.6</v>
      </c>
      <c r="H73" s="68">
        <v>12.5</v>
      </c>
      <c r="M73" s="16"/>
      <c r="P73" s="11"/>
    </row>
    <row r="74" spans="1:22" ht="15" customHeight="1" thickBot="1" x14ac:dyDescent="0.3">
      <c r="A74" s="154" t="s">
        <v>280</v>
      </c>
      <c r="B74" s="154"/>
      <c r="C74" s="25" t="s">
        <v>85</v>
      </c>
      <c r="D74" s="69">
        <f t="shared" si="7"/>
        <v>697.5</v>
      </c>
      <c r="E74" s="82">
        <v>36000</v>
      </c>
      <c r="F74" s="35" t="s">
        <v>233</v>
      </c>
      <c r="G74" s="75">
        <v>18.600000000000001</v>
      </c>
      <c r="H74" s="68">
        <v>12.5</v>
      </c>
      <c r="J74" s="151" t="s">
        <v>229</v>
      </c>
      <c r="K74" s="152"/>
      <c r="L74" s="53" t="s">
        <v>232</v>
      </c>
      <c r="M74" s="151" t="s">
        <v>287</v>
      </c>
      <c r="N74" s="152"/>
      <c r="O74" s="153"/>
      <c r="P74" s="58" t="s">
        <v>230</v>
      </c>
      <c r="Q74" s="147" t="s">
        <v>234</v>
      </c>
    </row>
    <row r="75" spans="1:22" ht="15" customHeight="1" x14ac:dyDescent="0.25">
      <c r="A75" s="154" t="s">
        <v>281</v>
      </c>
      <c r="B75" s="154"/>
      <c r="C75" s="25" t="s">
        <v>157</v>
      </c>
      <c r="D75" s="69">
        <f t="shared" si="7"/>
        <v>831.97919999999999</v>
      </c>
      <c r="E75" s="82">
        <v>50760</v>
      </c>
      <c r="F75" s="35" t="s">
        <v>233</v>
      </c>
      <c r="G75" s="75">
        <v>15.92</v>
      </c>
      <c r="H75" s="68">
        <v>14</v>
      </c>
      <c r="J75" s="150" t="s">
        <v>144</v>
      </c>
      <c r="K75" s="150"/>
      <c r="L75" s="49"/>
      <c r="M75" s="49" t="s">
        <v>288</v>
      </c>
      <c r="N75" s="49" t="s">
        <v>141</v>
      </c>
      <c r="O75" s="49" t="s">
        <v>140</v>
      </c>
      <c r="P75" s="49" t="s">
        <v>146</v>
      </c>
      <c r="Q75" s="148"/>
    </row>
    <row r="76" spans="1:22" ht="15" customHeight="1" x14ac:dyDescent="0.25">
      <c r="A76" s="154" t="s">
        <v>282</v>
      </c>
      <c r="B76" s="154"/>
      <c r="C76" s="25" t="s">
        <v>157</v>
      </c>
      <c r="D76" s="69">
        <f t="shared" si="7"/>
        <v>1091.6849999999999</v>
      </c>
      <c r="E76" s="82">
        <v>54000</v>
      </c>
      <c r="F76" s="35" t="s">
        <v>233</v>
      </c>
      <c r="G76" s="75">
        <v>19.670000000000002</v>
      </c>
      <c r="H76" s="68">
        <v>14</v>
      </c>
      <c r="J76" s="154" t="s">
        <v>125</v>
      </c>
      <c r="K76" s="154"/>
      <c r="L76" s="34" t="s">
        <v>154</v>
      </c>
      <c r="M76" s="69">
        <f>(N76+1500)*P76/1000</f>
        <v>10790</v>
      </c>
      <c r="N76" s="82">
        <v>40000</v>
      </c>
      <c r="O76" s="35" t="s">
        <v>233</v>
      </c>
      <c r="P76" s="70">
        <v>260</v>
      </c>
      <c r="Q76" s="68">
        <v>15</v>
      </c>
    </row>
    <row r="77" spans="1:22" ht="15" customHeight="1" x14ac:dyDescent="0.25">
      <c r="A77" s="154" t="s">
        <v>283</v>
      </c>
      <c r="B77" s="154"/>
      <c r="C77" s="25" t="s">
        <v>157</v>
      </c>
      <c r="D77" s="69">
        <f t="shared" si="7"/>
        <v>1339.64805</v>
      </c>
      <c r="E77" s="82">
        <v>59145</v>
      </c>
      <c r="F77" s="35" t="s">
        <v>233</v>
      </c>
      <c r="G77" s="75">
        <v>22.09</v>
      </c>
      <c r="H77" s="68">
        <v>16</v>
      </c>
      <c r="J77" s="158" t="s">
        <v>136</v>
      </c>
      <c r="K77" s="159"/>
      <c r="L77" s="34" t="s">
        <v>154</v>
      </c>
      <c r="M77" s="69">
        <f>(N77+1500)*P77/1000</f>
        <v>16060.5</v>
      </c>
      <c r="N77" s="82">
        <v>40000</v>
      </c>
      <c r="O77" s="35" t="s">
        <v>233</v>
      </c>
      <c r="P77" s="70">
        <v>387</v>
      </c>
      <c r="Q77" s="68">
        <v>22</v>
      </c>
    </row>
    <row r="78" spans="1:22" ht="15" customHeight="1" x14ac:dyDescent="0.25">
      <c r="A78" s="154" t="s">
        <v>284</v>
      </c>
      <c r="B78" s="154"/>
      <c r="C78" s="25" t="s">
        <v>157</v>
      </c>
      <c r="D78" s="69">
        <f t="shared" si="7"/>
        <v>1552.16985</v>
      </c>
      <c r="E78" s="82">
        <v>59585</v>
      </c>
      <c r="F78" s="35" t="s">
        <v>233</v>
      </c>
      <c r="G78" s="75">
        <v>25.41</v>
      </c>
      <c r="H78" s="68">
        <v>16</v>
      </c>
      <c r="J78" s="158" t="s">
        <v>137</v>
      </c>
      <c r="K78" s="159"/>
      <c r="L78" s="34" t="s">
        <v>154</v>
      </c>
      <c r="M78" s="69">
        <f>(N78+1500)*P78/1000</f>
        <v>21372.5</v>
      </c>
      <c r="N78" s="82">
        <v>40000</v>
      </c>
      <c r="O78" s="35" t="s">
        <v>233</v>
      </c>
      <c r="P78" s="70">
        <v>515</v>
      </c>
      <c r="Q78" s="68">
        <v>25</v>
      </c>
    </row>
    <row r="79" spans="1:22" ht="15" customHeight="1" x14ac:dyDescent="0.25"/>
    <row r="80" spans="1:22" ht="15" customHeight="1" x14ac:dyDescent="0.25"/>
    <row r="81" spans="3:36" ht="15" customHeight="1" x14ac:dyDescent="0.25"/>
    <row r="82" spans="3:36" ht="15" customHeight="1" x14ac:dyDescent="0.25"/>
    <row r="83" spans="3:36" ht="15" customHeight="1" x14ac:dyDescent="0.25"/>
    <row r="84" spans="3:36" ht="15" customHeight="1" x14ac:dyDescent="0.25">
      <c r="C84" s="11"/>
      <c r="D84" s="16"/>
      <c r="E84" s="17"/>
      <c r="G84" s="18"/>
      <c r="H84" s="18"/>
    </row>
    <row r="85" spans="3:36" ht="15" customHeight="1" x14ac:dyDescent="0.25">
      <c r="C85" s="11"/>
      <c r="D85" s="16"/>
      <c r="E85" s="17"/>
      <c r="G85" s="18"/>
      <c r="H85" s="18"/>
    </row>
    <row r="86" spans="3:36" ht="15" customHeight="1" x14ac:dyDescent="0.25"/>
    <row r="87" spans="3:36" ht="15" customHeight="1" x14ac:dyDescent="0.25"/>
    <row r="88" spans="3:36" ht="15" customHeight="1" x14ac:dyDescent="0.25"/>
    <row r="90" spans="3:36" x14ac:dyDescent="0.25">
      <c r="AF90" s="11"/>
      <c r="AG90" s="16"/>
      <c r="AH90" s="17"/>
      <c r="AJ90" s="11"/>
    </row>
    <row r="110" spans="32:36" x14ac:dyDescent="0.25">
      <c r="AF110" s="11"/>
      <c r="AG110" s="16"/>
      <c r="AH110" s="17"/>
      <c r="AJ110" s="11"/>
    </row>
    <row r="111" spans="32:36" x14ac:dyDescent="0.25">
      <c r="AF111" s="11"/>
      <c r="AG111" s="16"/>
      <c r="AH111" s="17"/>
      <c r="AJ111" s="11"/>
    </row>
  </sheetData>
  <sheetProtection formatCells="0" formatColumns="0" formatRows="0" insertColumns="0" insertRows="0" insertHyperlinks="0" deleteColumns="0" deleteRows="0" sort="0" autoFilter="0" pivotTables="0"/>
  <mergeCells count="147">
    <mergeCell ref="A14:B14"/>
    <mergeCell ref="J77:K77"/>
    <mergeCell ref="D34:F34"/>
    <mergeCell ref="J19:K19"/>
    <mergeCell ref="J28:K28"/>
    <mergeCell ref="J29:K29"/>
    <mergeCell ref="J30:K30"/>
    <mergeCell ref="J20:K20"/>
    <mergeCell ref="A31:B31"/>
    <mergeCell ref="J31:K31"/>
    <mergeCell ref="H25:H26"/>
    <mergeCell ref="A20:B20"/>
    <mergeCell ref="J33:K33"/>
    <mergeCell ref="A35:B35"/>
    <mergeCell ref="A30:B30"/>
    <mergeCell ref="A36:B36"/>
    <mergeCell ref="A37:B37"/>
    <mergeCell ref="J21:K21"/>
    <mergeCell ref="J22:K22"/>
    <mergeCell ref="D25:F25"/>
    <mergeCell ref="A26:B26"/>
    <mergeCell ref="A19:B19"/>
    <mergeCell ref="A39:B39"/>
    <mergeCell ref="A45:B45"/>
    <mergeCell ref="U2:V2"/>
    <mergeCell ref="T6:U6"/>
    <mergeCell ref="V13:W13"/>
    <mergeCell ref="H11:H12"/>
    <mergeCell ref="J13:K13"/>
    <mergeCell ref="N5:P6"/>
    <mergeCell ref="A11:B11"/>
    <mergeCell ref="A13:B13"/>
    <mergeCell ref="A12:B12"/>
    <mergeCell ref="D11:F11"/>
    <mergeCell ref="J11:K11"/>
    <mergeCell ref="J12:K12"/>
    <mergeCell ref="Q11:Q12"/>
    <mergeCell ref="M11:O11"/>
    <mergeCell ref="A43:B43"/>
    <mergeCell ref="A32:B32"/>
    <mergeCell ref="J16:K16"/>
    <mergeCell ref="J17:K17"/>
    <mergeCell ref="J18:K18"/>
    <mergeCell ref="A27:B27"/>
    <mergeCell ref="A28:B28"/>
    <mergeCell ref="A42:B42"/>
    <mergeCell ref="A25:B25"/>
    <mergeCell ref="A38:B38"/>
    <mergeCell ref="A34:B34"/>
    <mergeCell ref="A29:B29"/>
    <mergeCell ref="J37:K37"/>
    <mergeCell ref="J38:K38"/>
    <mergeCell ref="J40:K40"/>
    <mergeCell ref="J39:K39"/>
    <mergeCell ref="J35:K35"/>
    <mergeCell ref="A15:B15"/>
    <mergeCell ref="A16:B16"/>
    <mergeCell ref="A17:B17"/>
    <mergeCell ref="A21:B21"/>
    <mergeCell ref="A22:B22"/>
    <mergeCell ref="A23:B23"/>
    <mergeCell ref="A18:B18"/>
    <mergeCell ref="A64:B64"/>
    <mergeCell ref="A58:B58"/>
    <mergeCell ref="A47:B47"/>
    <mergeCell ref="A48:B48"/>
    <mergeCell ref="A50:B50"/>
    <mergeCell ref="A51:B51"/>
    <mergeCell ref="A59:B59"/>
    <mergeCell ref="A60:B60"/>
    <mergeCell ref="A52:B52"/>
    <mergeCell ref="A53:B53"/>
    <mergeCell ref="A55:B55"/>
    <mergeCell ref="A54:B54"/>
    <mergeCell ref="A63:B63"/>
    <mergeCell ref="A40:B40"/>
    <mergeCell ref="A41:B41"/>
    <mergeCell ref="A44:B44"/>
    <mergeCell ref="A46:B46"/>
    <mergeCell ref="J76:K76"/>
    <mergeCell ref="J74:K74"/>
    <mergeCell ref="A56:B56"/>
    <mergeCell ref="A57:B57"/>
    <mergeCell ref="A70:B70"/>
    <mergeCell ref="A61:B61"/>
    <mergeCell ref="A62:B62"/>
    <mergeCell ref="J63:K63"/>
    <mergeCell ref="J61:K61"/>
    <mergeCell ref="J56:K56"/>
    <mergeCell ref="J57:K57"/>
    <mergeCell ref="J14:K14"/>
    <mergeCell ref="J36:K36"/>
    <mergeCell ref="A78:B78"/>
    <mergeCell ref="A71:B71"/>
    <mergeCell ref="A72:B72"/>
    <mergeCell ref="A73:B73"/>
    <mergeCell ref="A74:B74"/>
    <mergeCell ref="A75:B75"/>
    <mergeCell ref="A76:B76"/>
    <mergeCell ref="A77:B77"/>
    <mergeCell ref="J53:K53"/>
    <mergeCell ref="J78:K78"/>
    <mergeCell ref="J64:K64"/>
    <mergeCell ref="A66:B66"/>
    <mergeCell ref="A67:B67"/>
    <mergeCell ref="A68:B68"/>
    <mergeCell ref="A65:B65"/>
    <mergeCell ref="J65:K65"/>
    <mergeCell ref="J66:K66"/>
    <mergeCell ref="A69:B69"/>
    <mergeCell ref="J70:K70"/>
    <mergeCell ref="J67:K67"/>
    <mergeCell ref="J68:K68"/>
    <mergeCell ref="J75:K75"/>
    <mergeCell ref="J15:K15"/>
    <mergeCell ref="J24:K24"/>
    <mergeCell ref="J25:K25"/>
    <mergeCell ref="J26:K26"/>
    <mergeCell ref="J27:K27"/>
    <mergeCell ref="Q24:Q25"/>
    <mergeCell ref="Q33:Q34"/>
    <mergeCell ref="Q50:Q51"/>
    <mergeCell ref="M50:O50"/>
    <mergeCell ref="M33:O33"/>
    <mergeCell ref="M24:O24"/>
    <mergeCell ref="Q61:Q62"/>
    <mergeCell ref="Q74:Q75"/>
    <mergeCell ref="H34:H35"/>
    <mergeCell ref="J62:K62"/>
    <mergeCell ref="M74:O74"/>
    <mergeCell ref="J71:K71"/>
    <mergeCell ref="J72:K72"/>
    <mergeCell ref="M61:O61"/>
    <mergeCell ref="J58:K58"/>
    <mergeCell ref="J59:K59"/>
    <mergeCell ref="J52:K52"/>
    <mergeCell ref="J55:K55"/>
    <mergeCell ref="J54:K54"/>
    <mergeCell ref="J69:K69"/>
    <mergeCell ref="J43:K43"/>
    <mergeCell ref="J34:K34"/>
    <mergeCell ref="J42:K42"/>
    <mergeCell ref="J50:K50"/>
    <mergeCell ref="J44:K44"/>
    <mergeCell ref="J51:K51"/>
    <mergeCell ref="J45:K45"/>
    <mergeCell ref="J41:K41"/>
  </mergeCells>
  <phoneticPr fontId="0" type="noConversion"/>
  <hyperlinks>
    <hyperlink ref="G6" r:id="rId1"/>
  </hyperlinks>
  <pageMargins left="0.23622047244094491" right="0.23622047244094491" top="0.74803149606299213" bottom="0.74803149606299213" header="0.31496062992125984" footer="0.31496062992125984"/>
  <pageSetup paperSize="9" scale="5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135"/>
  <sheetViews>
    <sheetView showWhiteSpace="0" zoomScale="85" zoomScaleNormal="70" zoomScaleSheetLayoutView="85" zoomScalePageLayoutView="70" workbookViewId="0">
      <selection activeCell="K6" sqref="K6"/>
    </sheetView>
  </sheetViews>
  <sheetFormatPr defaultRowHeight="15" x14ac:dyDescent="0.25"/>
  <cols>
    <col min="3" max="3" width="10.7109375" customWidth="1"/>
    <col min="4" max="6" width="11.7109375" customWidth="1"/>
    <col min="7" max="7" width="14" customWidth="1"/>
    <col min="8" max="8" width="16.28515625" customWidth="1"/>
    <col min="9" max="9" width="9.28515625" customWidth="1"/>
    <col min="11" max="11" width="11.28515625" customWidth="1"/>
    <col min="12" max="12" width="10.7109375" customWidth="1"/>
    <col min="13" max="13" width="15.28515625" customWidth="1"/>
    <col min="14" max="16" width="11.7109375" customWidth="1"/>
    <col min="17" max="17" width="13.140625" customWidth="1"/>
  </cols>
  <sheetData>
    <row r="1" spans="1:18" ht="15" customHeight="1" x14ac:dyDescent="0.35">
      <c r="G1" s="64"/>
      <c r="H1" s="64"/>
      <c r="I1" s="64"/>
      <c r="J1" s="64"/>
      <c r="K1" s="64"/>
      <c r="L1" s="63" t="s">
        <v>296</v>
      </c>
      <c r="M1" s="64"/>
      <c r="N1" s="64"/>
      <c r="O1" s="64"/>
      <c r="P1" s="64"/>
      <c r="Q1" s="64"/>
      <c r="R1" s="62"/>
    </row>
    <row r="2" spans="1:18" ht="15" customHeight="1" x14ac:dyDescent="0.35">
      <c r="E2" s="21"/>
      <c r="F2" s="21"/>
      <c r="G2" s="64"/>
      <c r="H2" s="64"/>
      <c r="I2" s="64"/>
      <c r="J2" s="64"/>
      <c r="K2" s="64"/>
      <c r="L2" s="63" t="s">
        <v>297</v>
      </c>
      <c r="M2" s="64"/>
      <c r="N2" s="64"/>
      <c r="O2" s="64"/>
      <c r="P2" s="64"/>
      <c r="Q2" s="64"/>
      <c r="R2" s="62"/>
    </row>
    <row r="3" spans="1:18" ht="15" customHeight="1" x14ac:dyDescent="0.35">
      <c r="E3" s="21"/>
      <c r="F3" s="21"/>
      <c r="G3" s="64"/>
      <c r="H3" s="64"/>
      <c r="I3" s="64"/>
      <c r="J3" s="64"/>
      <c r="K3" s="64"/>
      <c r="L3" s="63" t="s">
        <v>298</v>
      </c>
      <c r="M3" s="64"/>
      <c r="N3" s="64"/>
      <c r="O3" s="64"/>
      <c r="P3" s="64"/>
      <c r="Q3" s="64"/>
      <c r="R3" s="62"/>
    </row>
    <row r="4" spans="1:18" ht="15" customHeight="1" x14ac:dyDescent="0.35">
      <c r="E4" s="21"/>
      <c r="F4" s="21"/>
      <c r="G4" s="64"/>
      <c r="H4" s="64"/>
      <c r="I4" s="64"/>
      <c r="N4" s="165"/>
      <c r="O4" s="165"/>
      <c r="P4" s="165"/>
      <c r="Q4" s="64"/>
      <c r="R4" s="62"/>
    </row>
    <row r="5" spans="1:18" ht="15" customHeight="1" x14ac:dyDescent="0.3">
      <c r="E5" s="21"/>
      <c r="F5" s="21"/>
      <c r="G5" s="21"/>
      <c r="H5" s="142" t="s">
        <v>466</v>
      </c>
      <c r="J5" s="78"/>
      <c r="K5" s="79"/>
      <c r="N5" s="165"/>
      <c r="O5" s="165"/>
      <c r="P5" s="165"/>
    </row>
    <row r="6" spans="1:18" ht="15.75" customHeight="1" x14ac:dyDescent="0.3">
      <c r="E6" s="21"/>
      <c r="F6" s="21"/>
      <c r="G6" s="21"/>
      <c r="H6" s="81" t="s">
        <v>467</v>
      </c>
      <c r="J6" s="80"/>
      <c r="K6" s="144"/>
      <c r="L6" s="145"/>
      <c r="M6" s="146"/>
      <c r="N6" s="45"/>
      <c r="O6" s="45"/>
      <c r="P6" s="45"/>
    </row>
    <row r="7" spans="1:18" ht="20.25" customHeight="1" x14ac:dyDescent="0.25">
      <c r="E7" s="171"/>
      <c r="F7" s="171"/>
      <c r="G7" s="171"/>
      <c r="H7" s="171"/>
      <c r="J7" s="81"/>
      <c r="K7" s="144" t="s">
        <v>468</v>
      </c>
      <c r="L7" s="145" t="s">
        <v>471</v>
      </c>
      <c r="M7" s="146"/>
      <c r="N7" s="45"/>
      <c r="O7" s="45"/>
      <c r="P7" s="45"/>
    </row>
    <row r="8" spans="1:18" ht="18.75" x14ac:dyDescent="0.3">
      <c r="B8" s="172"/>
      <c r="C8" s="173"/>
      <c r="D8" s="173"/>
      <c r="E8" s="22"/>
      <c r="F8" s="21"/>
      <c r="G8" s="21"/>
      <c r="H8" s="21"/>
      <c r="J8" s="66" t="s">
        <v>300</v>
      </c>
      <c r="K8" s="66"/>
      <c r="L8" s="66"/>
      <c r="M8" s="66"/>
      <c r="N8" s="45"/>
      <c r="O8" s="45"/>
      <c r="P8" s="45"/>
    </row>
    <row r="9" spans="1:18" ht="16.5" customHeight="1" thickBot="1" x14ac:dyDescent="0.3">
      <c r="J9" s="60" t="s">
        <v>301</v>
      </c>
      <c r="K9" s="66"/>
      <c r="L9" s="66"/>
      <c r="M9" s="66"/>
      <c r="N9" s="66"/>
      <c r="O9" s="66"/>
      <c r="P9" s="66"/>
    </row>
    <row r="10" spans="1:18" ht="15.75" customHeight="1" thickBot="1" x14ac:dyDescent="0.3">
      <c r="A10" s="151" t="s">
        <v>229</v>
      </c>
      <c r="B10" s="152"/>
      <c r="C10" s="47" t="s">
        <v>228</v>
      </c>
      <c r="D10" s="151" t="s">
        <v>290</v>
      </c>
      <c r="E10" s="152"/>
      <c r="F10" s="167"/>
      <c r="G10" s="47" t="s">
        <v>230</v>
      </c>
      <c r="H10" s="154" t="s">
        <v>234</v>
      </c>
      <c r="J10" s="151" t="s">
        <v>229</v>
      </c>
      <c r="K10" s="153"/>
      <c r="L10" s="47" t="s">
        <v>228</v>
      </c>
      <c r="M10" s="151" t="s">
        <v>291</v>
      </c>
      <c r="N10" s="152"/>
      <c r="O10" s="153"/>
      <c r="P10" s="47" t="s">
        <v>230</v>
      </c>
      <c r="Q10" s="154" t="s">
        <v>234</v>
      </c>
    </row>
    <row r="11" spans="1:18" ht="15.75" customHeight="1" x14ac:dyDescent="0.25">
      <c r="A11" s="155" t="s">
        <v>31</v>
      </c>
      <c r="B11" s="166"/>
      <c r="C11" s="51" t="s">
        <v>17</v>
      </c>
      <c r="D11" s="49" t="s">
        <v>139</v>
      </c>
      <c r="E11" s="49" t="s">
        <v>158</v>
      </c>
      <c r="F11" s="49" t="s">
        <v>140</v>
      </c>
      <c r="G11" s="49" t="s">
        <v>4</v>
      </c>
      <c r="H11" s="163"/>
      <c r="J11" s="155" t="s">
        <v>33</v>
      </c>
      <c r="K11" s="166"/>
      <c r="L11" s="51" t="s">
        <v>17</v>
      </c>
      <c r="M11" s="49" t="s">
        <v>139</v>
      </c>
      <c r="N11" s="49" t="s">
        <v>158</v>
      </c>
      <c r="O11" s="49" t="s">
        <v>140</v>
      </c>
      <c r="P11" s="49" t="s">
        <v>4</v>
      </c>
      <c r="Q11" s="163"/>
    </row>
    <row r="12" spans="1:18" ht="15" customHeight="1" x14ac:dyDescent="0.25">
      <c r="A12" s="154" t="s">
        <v>101</v>
      </c>
      <c r="B12" s="154"/>
      <c r="C12" s="25" t="s">
        <v>72</v>
      </c>
      <c r="D12" s="69">
        <f>(E12+1500)*G12/1000</f>
        <v>54.45</v>
      </c>
      <c r="E12" s="82">
        <v>43500</v>
      </c>
      <c r="F12" s="44" t="s">
        <v>233</v>
      </c>
      <c r="G12" s="70">
        <v>1.21</v>
      </c>
      <c r="H12" s="25">
        <v>4.5</v>
      </c>
      <c r="J12" s="154" t="s">
        <v>119</v>
      </c>
      <c r="K12" s="154"/>
      <c r="L12" s="25" t="s">
        <v>72</v>
      </c>
      <c r="M12" s="69">
        <f>(N12+1500)*P12/1000</f>
        <v>44.59</v>
      </c>
      <c r="N12" s="82">
        <v>44000</v>
      </c>
      <c r="O12" s="44" t="s">
        <v>233</v>
      </c>
      <c r="P12" s="70">
        <v>0.98</v>
      </c>
      <c r="Q12" s="24">
        <v>2</v>
      </c>
    </row>
    <row r="13" spans="1:18" ht="15" customHeight="1" x14ac:dyDescent="0.25">
      <c r="A13" s="154" t="s">
        <v>102</v>
      </c>
      <c r="B13" s="154"/>
      <c r="C13" s="25" t="s">
        <v>72</v>
      </c>
      <c r="D13" s="69">
        <f t="shared" ref="D13:D27" si="0">(E13+1500)*G13/1000</f>
        <v>60.3</v>
      </c>
      <c r="E13" s="82">
        <v>43500</v>
      </c>
      <c r="F13" s="44" t="s">
        <v>233</v>
      </c>
      <c r="G13" s="70">
        <v>1.34</v>
      </c>
      <c r="H13" s="25">
        <v>4.5</v>
      </c>
      <c r="J13" s="154" t="s">
        <v>61</v>
      </c>
      <c r="K13" s="154"/>
      <c r="L13" s="25" t="s">
        <v>72</v>
      </c>
      <c r="M13" s="69">
        <f t="shared" ref="M13:M30" si="1">(N13+1500)*P13/1000</f>
        <v>56.875</v>
      </c>
      <c r="N13" s="82">
        <v>44000</v>
      </c>
      <c r="O13" s="44" t="s">
        <v>233</v>
      </c>
      <c r="P13" s="70">
        <v>1.25</v>
      </c>
      <c r="Q13" s="24">
        <v>2.5</v>
      </c>
    </row>
    <row r="14" spans="1:18" ht="15" customHeight="1" x14ac:dyDescent="0.25">
      <c r="A14" s="154" t="s">
        <v>103</v>
      </c>
      <c r="B14" s="154"/>
      <c r="C14" s="25" t="s">
        <v>72</v>
      </c>
      <c r="D14" s="69">
        <f t="shared" si="0"/>
        <v>67.64</v>
      </c>
      <c r="E14" s="82">
        <v>43000</v>
      </c>
      <c r="F14" s="44" t="s">
        <v>233</v>
      </c>
      <c r="G14" s="70">
        <v>1.52</v>
      </c>
      <c r="H14" s="25">
        <v>5</v>
      </c>
      <c r="J14" s="154" t="s">
        <v>62</v>
      </c>
      <c r="K14" s="154"/>
      <c r="L14" s="25" t="s">
        <v>72</v>
      </c>
      <c r="M14" s="69">
        <f t="shared" si="1"/>
        <v>64.9255</v>
      </c>
      <c r="N14" s="82">
        <v>43000</v>
      </c>
      <c r="O14" s="44" t="s">
        <v>233</v>
      </c>
      <c r="P14" s="70">
        <v>1.4590000000000001</v>
      </c>
      <c r="Q14" s="24">
        <v>3.5</v>
      </c>
    </row>
    <row r="15" spans="1:18" ht="15" customHeight="1" x14ac:dyDescent="0.25">
      <c r="A15" s="154" t="s">
        <v>104</v>
      </c>
      <c r="B15" s="154"/>
      <c r="C15" s="25" t="s">
        <v>72</v>
      </c>
      <c r="D15" s="69">
        <f t="shared" si="0"/>
        <v>76.984999999999999</v>
      </c>
      <c r="E15" s="82">
        <v>43000</v>
      </c>
      <c r="F15" s="44" t="s">
        <v>233</v>
      </c>
      <c r="G15" s="70">
        <v>1.73</v>
      </c>
      <c r="H15" s="25">
        <v>5</v>
      </c>
      <c r="J15" s="154" t="s">
        <v>63</v>
      </c>
      <c r="K15" s="154"/>
      <c r="L15" s="25" t="s">
        <v>72</v>
      </c>
      <c r="M15" s="69">
        <f t="shared" si="1"/>
        <v>79.209999999999994</v>
      </c>
      <c r="N15" s="82">
        <v>43000</v>
      </c>
      <c r="O15" s="44" t="s">
        <v>233</v>
      </c>
      <c r="P15" s="70">
        <v>1.78</v>
      </c>
      <c r="Q15" s="24">
        <v>4</v>
      </c>
    </row>
    <row r="16" spans="1:18" ht="15" customHeight="1" x14ac:dyDescent="0.25">
      <c r="A16" s="154" t="s">
        <v>182</v>
      </c>
      <c r="B16" s="154"/>
      <c r="C16" s="25" t="s">
        <v>72</v>
      </c>
      <c r="D16" s="69">
        <f t="shared" si="0"/>
        <v>84.55</v>
      </c>
      <c r="E16" s="82">
        <v>43000</v>
      </c>
      <c r="F16" s="44" t="s">
        <v>233</v>
      </c>
      <c r="G16" s="70">
        <v>1.9</v>
      </c>
      <c r="H16" s="25">
        <v>5</v>
      </c>
      <c r="J16" s="154" t="s">
        <v>203</v>
      </c>
      <c r="K16" s="154"/>
      <c r="L16" s="25" t="s">
        <v>72</v>
      </c>
      <c r="M16" s="69">
        <f t="shared" si="1"/>
        <v>115.7</v>
      </c>
      <c r="N16" s="82">
        <v>43000</v>
      </c>
      <c r="O16" s="44" t="s">
        <v>233</v>
      </c>
      <c r="P16" s="70">
        <v>2.6</v>
      </c>
      <c r="Q16" s="24">
        <v>5</v>
      </c>
    </row>
    <row r="17" spans="1:17" x14ac:dyDescent="0.25">
      <c r="A17" s="154" t="s">
        <v>105</v>
      </c>
      <c r="B17" s="154"/>
      <c r="C17" s="25" t="s">
        <v>72</v>
      </c>
      <c r="D17" s="69">
        <f t="shared" si="0"/>
        <v>98.79000000000002</v>
      </c>
      <c r="E17" s="82">
        <v>43000</v>
      </c>
      <c r="F17" s="44" t="s">
        <v>233</v>
      </c>
      <c r="G17" s="70">
        <v>2.2200000000000002</v>
      </c>
      <c r="H17" s="25">
        <v>5.5</v>
      </c>
      <c r="J17" s="154" t="s">
        <v>64</v>
      </c>
      <c r="K17" s="154"/>
      <c r="L17" s="25" t="s">
        <v>72</v>
      </c>
      <c r="M17" s="69">
        <f t="shared" si="1"/>
        <v>108.58</v>
      </c>
      <c r="N17" s="82">
        <v>43000</v>
      </c>
      <c r="O17" s="44" t="s">
        <v>233</v>
      </c>
      <c r="P17" s="70">
        <v>2.44</v>
      </c>
      <c r="Q17" s="24">
        <v>5.5</v>
      </c>
    </row>
    <row r="18" spans="1:17" x14ac:dyDescent="0.25">
      <c r="A18" s="154" t="s">
        <v>106</v>
      </c>
      <c r="B18" s="154"/>
      <c r="C18" s="25" t="s">
        <v>72</v>
      </c>
      <c r="D18" s="69">
        <f t="shared" si="0"/>
        <v>111.69499999999998</v>
      </c>
      <c r="E18" s="82">
        <v>43000</v>
      </c>
      <c r="F18" s="44" t="s">
        <v>233</v>
      </c>
      <c r="G18" s="70">
        <v>2.5099999999999998</v>
      </c>
      <c r="H18" s="25">
        <v>5.5</v>
      </c>
      <c r="J18" s="154" t="s">
        <v>149</v>
      </c>
      <c r="K18" s="154"/>
      <c r="L18" s="25" t="s">
        <v>72</v>
      </c>
      <c r="M18" s="69">
        <f t="shared" si="1"/>
        <v>157.08500000000001</v>
      </c>
      <c r="N18" s="82">
        <v>43000</v>
      </c>
      <c r="O18" s="44" t="s">
        <v>233</v>
      </c>
      <c r="P18" s="70">
        <v>3.53</v>
      </c>
      <c r="Q18" s="24">
        <v>5.5</v>
      </c>
    </row>
    <row r="19" spans="1:17" x14ac:dyDescent="0.25">
      <c r="A19" s="154" t="s">
        <v>183</v>
      </c>
      <c r="B19" s="154"/>
      <c r="C19" s="25" t="s">
        <v>72</v>
      </c>
      <c r="D19" s="69">
        <f t="shared" si="0"/>
        <v>111.69499999999998</v>
      </c>
      <c r="E19" s="82">
        <v>43000</v>
      </c>
      <c r="F19" s="44" t="s">
        <v>233</v>
      </c>
      <c r="G19" s="70">
        <v>2.5099999999999998</v>
      </c>
      <c r="H19" s="25">
        <v>6</v>
      </c>
      <c r="J19" s="154" t="s">
        <v>65</v>
      </c>
      <c r="K19" s="154"/>
      <c r="L19" s="25" t="s">
        <v>72</v>
      </c>
      <c r="M19" s="69">
        <f t="shared" si="1"/>
        <v>138.39500000000001</v>
      </c>
      <c r="N19" s="82">
        <v>43000</v>
      </c>
      <c r="O19" s="44" t="s">
        <v>233</v>
      </c>
      <c r="P19" s="70">
        <v>3.11</v>
      </c>
      <c r="Q19" s="24">
        <v>6.5</v>
      </c>
    </row>
    <row r="20" spans="1:17" x14ac:dyDescent="0.25">
      <c r="A20" s="154" t="s">
        <v>107</v>
      </c>
      <c r="B20" s="154"/>
      <c r="C20" s="25" t="s">
        <v>72</v>
      </c>
      <c r="D20" s="69">
        <f t="shared" si="0"/>
        <v>127.27</v>
      </c>
      <c r="E20" s="82">
        <v>43000</v>
      </c>
      <c r="F20" s="44" t="s">
        <v>233</v>
      </c>
      <c r="G20" s="70">
        <v>2.86</v>
      </c>
      <c r="H20" s="25">
        <v>6</v>
      </c>
      <c r="J20" s="154" t="s">
        <v>66</v>
      </c>
      <c r="K20" s="154"/>
      <c r="L20" s="25" t="s">
        <v>72</v>
      </c>
      <c r="M20" s="69">
        <f t="shared" si="1"/>
        <v>201.13999999999996</v>
      </c>
      <c r="N20" s="82">
        <v>43000</v>
      </c>
      <c r="O20" s="44" t="s">
        <v>233</v>
      </c>
      <c r="P20" s="70">
        <v>4.5199999999999996</v>
      </c>
      <c r="Q20" s="24">
        <v>6.5</v>
      </c>
    </row>
    <row r="21" spans="1:17" x14ac:dyDescent="0.25">
      <c r="A21" s="154" t="s">
        <v>108</v>
      </c>
      <c r="B21" s="154"/>
      <c r="C21" s="25" t="s">
        <v>72</v>
      </c>
      <c r="D21" s="69">
        <f t="shared" si="0"/>
        <v>144.18</v>
      </c>
      <c r="E21" s="82">
        <v>43000</v>
      </c>
      <c r="F21" s="44" t="s">
        <v>233</v>
      </c>
      <c r="G21" s="70">
        <v>3.24</v>
      </c>
      <c r="H21" s="25">
        <v>6</v>
      </c>
      <c r="J21" s="154" t="s">
        <v>67</v>
      </c>
      <c r="K21" s="154"/>
      <c r="L21" s="25" t="s">
        <v>72</v>
      </c>
      <c r="M21" s="69">
        <f t="shared" si="1"/>
        <v>167.32</v>
      </c>
      <c r="N21" s="82">
        <v>43000</v>
      </c>
      <c r="O21" s="44" t="s">
        <v>233</v>
      </c>
      <c r="P21" s="70">
        <v>3.76</v>
      </c>
      <c r="Q21" s="24">
        <v>8</v>
      </c>
    </row>
    <row r="22" spans="1:17" x14ac:dyDescent="0.25">
      <c r="A22" s="154" t="s">
        <v>193</v>
      </c>
      <c r="B22" s="154"/>
      <c r="C22" s="25" t="s">
        <v>72</v>
      </c>
      <c r="D22" s="69">
        <f t="shared" si="0"/>
        <v>171.77</v>
      </c>
      <c r="E22" s="82">
        <v>43000</v>
      </c>
      <c r="F22" s="44" t="s">
        <v>233</v>
      </c>
      <c r="G22" s="70">
        <v>3.86</v>
      </c>
      <c r="H22" s="25">
        <v>6.5</v>
      </c>
      <c r="J22" s="154" t="s">
        <v>204</v>
      </c>
      <c r="K22" s="154"/>
      <c r="L22" s="25" t="s">
        <v>72</v>
      </c>
      <c r="M22" s="69">
        <f t="shared" si="1"/>
        <v>244.75</v>
      </c>
      <c r="N22" s="82">
        <v>43000</v>
      </c>
      <c r="O22" s="44" t="s">
        <v>233</v>
      </c>
      <c r="P22" s="70">
        <v>5.5</v>
      </c>
      <c r="Q22" s="24">
        <v>9</v>
      </c>
    </row>
    <row r="23" spans="1:17" x14ac:dyDescent="0.25">
      <c r="A23" s="154" t="s">
        <v>109</v>
      </c>
      <c r="B23" s="154"/>
      <c r="C23" s="25" t="s">
        <v>72</v>
      </c>
      <c r="D23" s="69">
        <f t="shared" si="0"/>
        <v>155.30500000000001</v>
      </c>
      <c r="E23" s="82">
        <v>43000</v>
      </c>
      <c r="F23" s="44" t="s">
        <v>233</v>
      </c>
      <c r="G23" s="70">
        <v>3.49</v>
      </c>
      <c r="H23" s="25">
        <v>6.5</v>
      </c>
      <c r="J23" s="154" t="s">
        <v>68</v>
      </c>
      <c r="K23" s="154"/>
      <c r="L23" s="25" t="s">
        <v>120</v>
      </c>
      <c r="M23" s="69">
        <f t="shared" si="1"/>
        <v>340.34</v>
      </c>
      <c r="N23" s="82">
        <v>44000</v>
      </c>
      <c r="O23" s="44" t="s">
        <v>233</v>
      </c>
      <c r="P23" s="70">
        <v>7.48</v>
      </c>
      <c r="Q23" s="24">
        <v>10</v>
      </c>
    </row>
    <row r="24" spans="1:17" x14ac:dyDescent="0.25">
      <c r="A24" s="154" t="s">
        <v>110</v>
      </c>
      <c r="B24" s="154"/>
      <c r="C24" s="25" t="s">
        <v>72</v>
      </c>
      <c r="D24" s="69">
        <f t="shared" si="0"/>
        <v>179.33500000000001</v>
      </c>
      <c r="E24" s="82">
        <v>43000</v>
      </c>
      <c r="F24" s="44" t="s">
        <v>233</v>
      </c>
      <c r="G24" s="70">
        <v>4.03</v>
      </c>
      <c r="H24" s="25">
        <v>6.5</v>
      </c>
      <c r="J24" s="154" t="s">
        <v>205</v>
      </c>
      <c r="K24" s="154"/>
      <c r="L24" s="25" t="s">
        <v>120</v>
      </c>
      <c r="M24" s="69">
        <f t="shared" si="1"/>
        <v>444.08</v>
      </c>
      <c r="N24" s="82">
        <v>44000</v>
      </c>
      <c r="O24" s="44" t="s">
        <v>233</v>
      </c>
      <c r="P24" s="70">
        <v>9.76</v>
      </c>
      <c r="Q24" s="24">
        <v>12</v>
      </c>
    </row>
    <row r="25" spans="1:17" x14ac:dyDescent="0.25">
      <c r="A25" s="154" t="s">
        <v>192</v>
      </c>
      <c r="B25" s="154"/>
      <c r="C25" s="25" t="s">
        <v>72</v>
      </c>
      <c r="D25" s="69">
        <f t="shared" si="0"/>
        <v>197.58000000000004</v>
      </c>
      <c r="E25" s="82">
        <v>43000</v>
      </c>
      <c r="F25" s="44" t="s">
        <v>233</v>
      </c>
      <c r="G25" s="70">
        <v>4.4400000000000004</v>
      </c>
      <c r="H25" s="25">
        <v>7.5</v>
      </c>
      <c r="J25" s="154" t="s">
        <v>69</v>
      </c>
      <c r="K25" s="154"/>
      <c r="L25" s="25" t="s">
        <v>120</v>
      </c>
      <c r="M25" s="69">
        <f t="shared" si="1"/>
        <v>430.43000000000006</v>
      </c>
      <c r="N25" s="82">
        <v>44000</v>
      </c>
      <c r="O25" s="44" t="s">
        <v>233</v>
      </c>
      <c r="P25" s="70">
        <v>9.4600000000000009</v>
      </c>
      <c r="Q25" s="24">
        <v>13</v>
      </c>
    </row>
    <row r="26" spans="1:17" x14ac:dyDescent="0.25">
      <c r="A26" s="154" t="s">
        <v>111</v>
      </c>
      <c r="B26" s="154"/>
      <c r="C26" s="25" t="s">
        <v>72</v>
      </c>
      <c r="D26" s="69">
        <f t="shared" si="0"/>
        <v>196.69</v>
      </c>
      <c r="E26" s="82">
        <v>43000</v>
      </c>
      <c r="F26" s="44" t="s">
        <v>233</v>
      </c>
      <c r="G26" s="70">
        <v>4.42</v>
      </c>
      <c r="H26" s="25">
        <v>7.5</v>
      </c>
      <c r="J26" s="154" t="s">
        <v>70</v>
      </c>
      <c r="K26" s="154"/>
      <c r="L26" s="25" t="s">
        <v>120</v>
      </c>
      <c r="M26" s="69">
        <f t="shared" si="1"/>
        <v>565.56500000000005</v>
      </c>
      <c r="N26" s="82">
        <v>44000</v>
      </c>
      <c r="O26" s="44" t="s">
        <v>233</v>
      </c>
      <c r="P26" s="70">
        <v>12.43</v>
      </c>
      <c r="Q26" s="24">
        <v>13</v>
      </c>
    </row>
    <row r="27" spans="1:17" x14ac:dyDescent="0.25">
      <c r="A27" s="154" t="s">
        <v>112</v>
      </c>
      <c r="B27" s="154"/>
      <c r="C27" s="25" t="s">
        <v>72</v>
      </c>
      <c r="D27" s="69">
        <f t="shared" si="0"/>
        <v>227.84</v>
      </c>
      <c r="E27" s="82">
        <v>43000</v>
      </c>
      <c r="F27" s="44" t="s">
        <v>233</v>
      </c>
      <c r="G27" s="70">
        <v>5.12</v>
      </c>
      <c r="H27" s="25">
        <v>7.5</v>
      </c>
      <c r="J27" s="154" t="s">
        <v>155</v>
      </c>
      <c r="K27" s="154"/>
      <c r="L27" s="25" t="s">
        <v>120</v>
      </c>
      <c r="M27" s="69">
        <f t="shared" si="1"/>
        <v>685.68499999999995</v>
      </c>
      <c r="N27" s="82">
        <v>44000</v>
      </c>
      <c r="O27" s="44" t="s">
        <v>233</v>
      </c>
      <c r="P27" s="70">
        <v>15.07</v>
      </c>
      <c r="Q27" s="24">
        <v>15</v>
      </c>
    </row>
    <row r="28" spans="1:17" x14ac:dyDescent="0.25">
      <c r="J28" s="154" t="s">
        <v>206</v>
      </c>
      <c r="K28" s="154"/>
      <c r="L28" s="25" t="s">
        <v>120</v>
      </c>
      <c r="M28" s="69">
        <f t="shared" si="1"/>
        <v>1000.09</v>
      </c>
      <c r="N28" s="82">
        <v>44000</v>
      </c>
      <c r="O28" s="44" t="s">
        <v>233</v>
      </c>
      <c r="P28" s="70">
        <v>21.98</v>
      </c>
      <c r="Q28" s="24">
        <v>20</v>
      </c>
    </row>
    <row r="29" spans="1:17" x14ac:dyDescent="0.25">
      <c r="J29" s="154" t="s">
        <v>71</v>
      </c>
      <c r="K29" s="154"/>
      <c r="L29" s="25" t="s">
        <v>120</v>
      </c>
      <c r="M29" s="69">
        <f t="shared" si="1"/>
        <v>805.35</v>
      </c>
      <c r="N29" s="82">
        <v>44000</v>
      </c>
      <c r="O29" s="44" t="s">
        <v>233</v>
      </c>
      <c r="P29" s="70">
        <v>17.7</v>
      </c>
      <c r="Q29" s="24">
        <v>20</v>
      </c>
    </row>
    <row r="30" spans="1:17" x14ac:dyDescent="0.25">
      <c r="J30" s="154" t="s">
        <v>207</v>
      </c>
      <c r="K30" s="154"/>
      <c r="L30" s="25" t="s">
        <v>120</v>
      </c>
      <c r="M30" s="69">
        <f t="shared" si="1"/>
        <v>1660.75</v>
      </c>
      <c r="N30" s="82">
        <v>44000</v>
      </c>
      <c r="O30" s="44" t="s">
        <v>233</v>
      </c>
      <c r="P30" s="70">
        <v>36.5</v>
      </c>
      <c r="Q30" s="24"/>
    </row>
    <row r="33" spans="1:18" ht="15.75" thickBot="1" x14ac:dyDescent="0.3">
      <c r="G33" s="11"/>
      <c r="H33" s="11"/>
    </row>
    <row r="34" spans="1:18" ht="15.75" thickBot="1" x14ac:dyDescent="0.3">
      <c r="A34" s="151" t="s">
        <v>229</v>
      </c>
      <c r="B34" s="152"/>
      <c r="C34" s="47" t="s">
        <v>228</v>
      </c>
      <c r="D34" s="151" t="s">
        <v>292</v>
      </c>
      <c r="E34" s="152"/>
      <c r="F34" s="167"/>
      <c r="G34" s="47" t="s">
        <v>230</v>
      </c>
      <c r="H34" s="154" t="s">
        <v>234</v>
      </c>
      <c r="J34" s="151" t="s">
        <v>229</v>
      </c>
      <c r="K34" s="152"/>
      <c r="L34" s="47" t="s">
        <v>228</v>
      </c>
      <c r="M34" s="151" t="s">
        <v>293</v>
      </c>
      <c r="N34" s="152"/>
      <c r="O34" s="167"/>
      <c r="P34" s="47" t="s">
        <v>230</v>
      </c>
      <c r="Q34" s="154" t="s">
        <v>234</v>
      </c>
    </row>
    <row r="35" spans="1:18" x14ac:dyDescent="0.25">
      <c r="A35" s="155" t="s">
        <v>32</v>
      </c>
      <c r="B35" s="166"/>
      <c r="C35" s="51" t="s">
        <v>17</v>
      </c>
      <c r="D35" s="49" t="s">
        <v>139</v>
      </c>
      <c r="E35" s="49" t="s">
        <v>158</v>
      </c>
      <c r="F35" s="49" t="s">
        <v>140</v>
      </c>
      <c r="G35" s="49" t="s">
        <v>4</v>
      </c>
      <c r="H35" s="163"/>
      <c r="J35" s="155" t="s">
        <v>83</v>
      </c>
      <c r="K35" s="166"/>
      <c r="L35" s="51" t="s">
        <v>17</v>
      </c>
      <c r="M35" s="49" t="s">
        <v>139</v>
      </c>
      <c r="N35" s="49" t="s">
        <v>158</v>
      </c>
      <c r="O35" s="49" t="s">
        <v>140</v>
      </c>
      <c r="P35" s="86" t="s">
        <v>4</v>
      </c>
      <c r="Q35" s="163"/>
    </row>
    <row r="36" spans="1:18" x14ac:dyDescent="0.25">
      <c r="A36" s="154" t="s">
        <v>184</v>
      </c>
      <c r="B36" s="154"/>
      <c r="C36" s="25" t="s">
        <v>156</v>
      </c>
      <c r="D36" s="69">
        <f>(E36+1500)*G36/1000</f>
        <v>153.08000000000001</v>
      </c>
      <c r="E36" s="82">
        <v>43000</v>
      </c>
      <c r="F36" s="44" t="s">
        <v>233</v>
      </c>
      <c r="G36" s="70">
        <v>3.44</v>
      </c>
      <c r="H36" s="25">
        <v>7.5</v>
      </c>
      <c r="J36" s="154" t="s">
        <v>73</v>
      </c>
      <c r="K36" s="154"/>
      <c r="L36" s="25" t="s">
        <v>72</v>
      </c>
      <c r="M36" s="69">
        <f>(N36+1500)*P36/1000</f>
        <v>64.97</v>
      </c>
      <c r="N36" s="82">
        <v>43000</v>
      </c>
      <c r="O36" s="44" t="s">
        <v>233</v>
      </c>
      <c r="P36" s="70">
        <v>1.46</v>
      </c>
      <c r="Q36" s="24">
        <v>4</v>
      </c>
    </row>
    <row r="37" spans="1:18" x14ac:dyDescent="0.25">
      <c r="A37" s="154" t="s">
        <v>46</v>
      </c>
      <c r="B37" s="154"/>
      <c r="C37" s="25" t="s">
        <v>156</v>
      </c>
      <c r="D37" s="69">
        <f t="shared" ref="D37:D67" si="2">(E37+1500)*G37/1000</f>
        <v>186.45500000000004</v>
      </c>
      <c r="E37" s="82">
        <v>43000</v>
      </c>
      <c r="F37" s="44" t="s">
        <v>233</v>
      </c>
      <c r="G37" s="70">
        <v>4.1900000000000004</v>
      </c>
      <c r="H37" s="25">
        <v>7.5</v>
      </c>
      <c r="J37" s="154" t="s">
        <v>208</v>
      </c>
      <c r="K37" s="154"/>
      <c r="L37" s="25" t="s">
        <v>72</v>
      </c>
      <c r="M37" s="69">
        <f t="shared" ref="M37:M55" si="3">(N37+1500)*P37/1000</f>
        <v>72.534999999999997</v>
      </c>
      <c r="N37" s="82">
        <v>43000</v>
      </c>
      <c r="O37" s="44" t="s">
        <v>233</v>
      </c>
      <c r="P37" s="70">
        <v>1.63</v>
      </c>
      <c r="Q37" s="24">
        <v>4</v>
      </c>
    </row>
    <row r="38" spans="1:18" x14ac:dyDescent="0.25">
      <c r="A38" s="154" t="s">
        <v>47</v>
      </c>
      <c r="B38" s="154"/>
      <c r="C38" s="25" t="s">
        <v>156</v>
      </c>
      <c r="D38" s="69">
        <f t="shared" si="2"/>
        <v>215.82499999999996</v>
      </c>
      <c r="E38" s="82">
        <v>43000</v>
      </c>
      <c r="F38" s="44" t="s">
        <v>233</v>
      </c>
      <c r="G38" s="70">
        <v>4.8499999999999996</v>
      </c>
      <c r="H38" s="25">
        <v>7.5</v>
      </c>
      <c r="J38" s="154" t="s">
        <v>74</v>
      </c>
      <c r="K38" s="154"/>
      <c r="L38" s="25" t="s">
        <v>72</v>
      </c>
      <c r="M38" s="69">
        <f t="shared" si="3"/>
        <v>81.435000000000002</v>
      </c>
      <c r="N38" s="82">
        <v>43000</v>
      </c>
      <c r="O38" s="44" t="s">
        <v>233</v>
      </c>
      <c r="P38" s="70">
        <v>1.83</v>
      </c>
      <c r="Q38" s="24">
        <v>4</v>
      </c>
      <c r="R38" s="43"/>
    </row>
    <row r="39" spans="1:18" x14ac:dyDescent="0.25">
      <c r="A39" s="154" t="s">
        <v>48</v>
      </c>
      <c r="B39" s="154"/>
      <c r="C39" s="25" t="s">
        <v>156</v>
      </c>
      <c r="D39" s="69">
        <f t="shared" si="2"/>
        <v>253.65</v>
      </c>
      <c r="E39" s="82">
        <v>43000</v>
      </c>
      <c r="F39" s="44" t="s">
        <v>233</v>
      </c>
      <c r="G39" s="70">
        <v>5.7</v>
      </c>
      <c r="H39" s="25">
        <v>9</v>
      </c>
      <c r="J39" s="154" t="s">
        <v>209</v>
      </c>
      <c r="K39" s="154"/>
      <c r="L39" s="25" t="s">
        <v>72</v>
      </c>
      <c r="M39" s="69">
        <f t="shared" si="3"/>
        <v>115.7</v>
      </c>
      <c r="N39" s="82">
        <v>43000</v>
      </c>
      <c r="O39" s="44" t="s">
        <v>233</v>
      </c>
      <c r="P39" s="70">
        <v>2.6</v>
      </c>
      <c r="Q39" s="24">
        <v>4</v>
      </c>
      <c r="R39" s="43"/>
    </row>
    <row r="40" spans="1:18" x14ac:dyDescent="0.25">
      <c r="A40" s="154" t="s">
        <v>49</v>
      </c>
      <c r="B40" s="154"/>
      <c r="C40" s="25" t="s">
        <v>156</v>
      </c>
      <c r="D40" s="69">
        <f t="shared" si="2"/>
        <v>281.24</v>
      </c>
      <c r="E40" s="82">
        <v>43000</v>
      </c>
      <c r="F40" s="44" t="s">
        <v>233</v>
      </c>
      <c r="G40" s="70">
        <v>6.32</v>
      </c>
      <c r="H40" s="25">
        <v>9</v>
      </c>
      <c r="J40" s="154" t="s">
        <v>75</v>
      </c>
      <c r="K40" s="154"/>
      <c r="L40" s="25" t="s">
        <v>72</v>
      </c>
      <c r="M40" s="69">
        <f t="shared" si="3"/>
        <v>86.775000000000006</v>
      </c>
      <c r="N40" s="82">
        <v>43000</v>
      </c>
      <c r="O40" s="44" t="s">
        <v>233</v>
      </c>
      <c r="P40" s="70">
        <v>1.95</v>
      </c>
      <c r="Q40" s="24">
        <v>4</v>
      </c>
      <c r="R40" s="43"/>
    </row>
    <row r="41" spans="1:18" x14ac:dyDescent="0.25">
      <c r="A41" s="154" t="s">
        <v>191</v>
      </c>
      <c r="B41" s="154"/>
      <c r="C41" s="25" t="s">
        <v>156</v>
      </c>
      <c r="D41" s="69">
        <f t="shared" si="2"/>
        <v>323.07</v>
      </c>
      <c r="E41" s="82">
        <v>43000</v>
      </c>
      <c r="F41" s="44" t="s">
        <v>233</v>
      </c>
      <c r="G41" s="70">
        <v>7.26</v>
      </c>
      <c r="H41" s="25">
        <v>9</v>
      </c>
      <c r="J41" s="154" t="s">
        <v>76</v>
      </c>
      <c r="K41" s="154"/>
      <c r="L41" s="25" t="s">
        <v>72</v>
      </c>
      <c r="M41" s="69">
        <f t="shared" si="3"/>
        <v>101.45999999999998</v>
      </c>
      <c r="N41" s="82">
        <v>43000</v>
      </c>
      <c r="O41" s="44" t="s">
        <v>233</v>
      </c>
      <c r="P41" s="70">
        <v>2.2799999999999998</v>
      </c>
      <c r="Q41" s="24">
        <v>5</v>
      </c>
      <c r="R41" s="43"/>
    </row>
    <row r="42" spans="1:18" x14ac:dyDescent="0.25">
      <c r="A42" s="154" t="s">
        <v>185</v>
      </c>
      <c r="B42" s="154"/>
      <c r="C42" s="25" t="s">
        <v>156</v>
      </c>
      <c r="D42" s="69">
        <f t="shared" si="2"/>
        <v>242.97</v>
      </c>
      <c r="E42" s="82">
        <v>43000</v>
      </c>
      <c r="F42" s="44" t="s">
        <v>233</v>
      </c>
      <c r="G42" s="70">
        <v>5.46</v>
      </c>
      <c r="H42" s="25">
        <v>10</v>
      </c>
      <c r="J42" s="154" t="s">
        <v>210</v>
      </c>
      <c r="K42" s="154"/>
      <c r="L42" s="25" t="s">
        <v>72</v>
      </c>
      <c r="M42" s="69">
        <f t="shared" si="3"/>
        <v>147.74</v>
      </c>
      <c r="N42" s="82">
        <v>43000</v>
      </c>
      <c r="O42" s="44" t="s">
        <v>233</v>
      </c>
      <c r="P42" s="70">
        <v>3.32</v>
      </c>
      <c r="Q42" s="24">
        <v>5</v>
      </c>
      <c r="R42" s="43"/>
    </row>
    <row r="43" spans="1:18" x14ac:dyDescent="0.25">
      <c r="A43" s="154" t="s">
        <v>50</v>
      </c>
      <c r="B43" s="154"/>
      <c r="C43" s="25" t="s">
        <v>156</v>
      </c>
      <c r="D43" s="69">
        <f t="shared" si="2"/>
        <v>298.14999999999998</v>
      </c>
      <c r="E43" s="82">
        <v>43000</v>
      </c>
      <c r="F43" s="44" t="s">
        <v>233</v>
      </c>
      <c r="G43" s="70">
        <v>6.7</v>
      </c>
      <c r="H43" s="25">
        <v>10</v>
      </c>
      <c r="J43" s="154" t="s">
        <v>211</v>
      </c>
      <c r="K43" s="154"/>
      <c r="L43" s="25" t="s">
        <v>72</v>
      </c>
      <c r="M43" s="69">
        <f t="shared" si="3"/>
        <v>98.344999999999999</v>
      </c>
      <c r="N43" s="82">
        <v>43000</v>
      </c>
      <c r="O43" s="44" t="s">
        <v>233</v>
      </c>
      <c r="P43" s="70">
        <v>2.21</v>
      </c>
      <c r="Q43" s="24">
        <v>5</v>
      </c>
      <c r="R43" s="43"/>
    </row>
    <row r="44" spans="1:18" x14ac:dyDescent="0.25">
      <c r="A44" s="154" t="s">
        <v>51</v>
      </c>
      <c r="B44" s="154"/>
      <c r="C44" s="25" t="s">
        <v>156</v>
      </c>
      <c r="D44" s="69">
        <f t="shared" si="2"/>
        <v>344.875</v>
      </c>
      <c r="E44" s="82">
        <v>43000</v>
      </c>
      <c r="F44" s="44" t="s">
        <v>233</v>
      </c>
      <c r="G44" s="70">
        <v>7.75</v>
      </c>
      <c r="H44" s="25">
        <v>10</v>
      </c>
      <c r="J44" s="154" t="s">
        <v>77</v>
      </c>
      <c r="K44" s="154"/>
      <c r="L44" s="25" t="s">
        <v>72</v>
      </c>
      <c r="M44" s="69">
        <f t="shared" si="3"/>
        <v>108.58</v>
      </c>
      <c r="N44" s="82">
        <v>43000</v>
      </c>
      <c r="O44" s="44" t="s">
        <v>233</v>
      </c>
      <c r="P44" s="70">
        <v>2.44</v>
      </c>
      <c r="Q44" s="24">
        <v>5</v>
      </c>
      <c r="R44" s="43"/>
    </row>
    <row r="45" spans="1:18" x14ac:dyDescent="0.25">
      <c r="A45" s="154" t="s">
        <v>190</v>
      </c>
      <c r="B45" s="154"/>
      <c r="C45" s="25" t="s">
        <v>156</v>
      </c>
      <c r="D45" s="69">
        <f t="shared" si="2"/>
        <v>381.81</v>
      </c>
      <c r="E45" s="82">
        <v>43000</v>
      </c>
      <c r="F45" s="44" t="s">
        <v>233</v>
      </c>
      <c r="G45" s="85">
        <v>8.58</v>
      </c>
      <c r="H45" s="25">
        <v>10</v>
      </c>
      <c r="J45" s="154" t="s">
        <v>78</v>
      </c>
      <c r="K45" s="154"/>
      <c r="L45" s="25" t="s">
        <v>72</v>
      </c>
      <c r="M45" s="69">
        <f t="shared" si="3"/>
        <v>123.265</v>
      </c>
      <c r="N45" s="82">
        <v>43000</v>
      </c>
      <c r="O45" s="44" t="s">
        <v>233</v>
      </c>
      <c r="P45" s="70">
        <v>2.77</v>
      </c>
      <c r="Q45" s="24">
        <v>7</v>
      </c>
      <c r="R45" s="43"/>
    </row>
    <row r="46" spans="1:18" x14ac:dyDescent="0.25">
      <c r="A46" s="154" t="s">
        <v>52</v>
      </c>
      <c r="B46" s="154"/>
      <c r="C46" s="25" t="s">
        <v>156</v>
      </c>
      <c r="D46" s="69">
        <f t="shared" si="2"/>
        <v>363.12</v>
      </c>
      <c r="E46" s="82">
        <v>43000</v>
      </c>
      <c r="F46" s="44" t="s">
        <v>233</v>
      </c>
      <c r="G46" s="70">
        <v>8.16</v>
      </c>
      <c r="H46" s="25">
        <v>13</v>
      </c>
      <c r="J46" s="154" t="s">
        <v>212</v>
      </c>
      <c r="K46" s="154"/>
      <c r="L46" s="25" t="s">
        <v>72</v>
      </c>
      <c r="M46" s="69">
        <f t="shared" si="3"/>
        <v>179.78</v>
      </c>
      <c r="N46" s="82">
        <v>43000</v>
      </c>
      <c r="O46" s="44" t="s">
        <v>233</v>
      </c>
      <c r="P46" s="70">
        <v>4.04</v>
      </c>
      <c r="Q46" s="24">
        <v>7</v>
      </c>
      <c r="R46" s="43"/>
    </row>
    <row r="47" spans="1:18" x14ac:dyDescent="0.25">
      <c r="A47" s="154" t="s">
        <v>53</v>
      </c>
      <c r="B47" s="154"/>
      <c r="C47" s="25" t="s">
        <v>156</v>
      </c>
      <c r="D47" s="69">
        <f t="shared" si="2"/>
        <v>421.41500000000002</v>
      </c>
      <c r="E47" s="82">
        <v>43000</v>
      </c>
      <c r="F47" s="44" t="s">
        <v>233</v>
      </c>
      <c r="G47" s="70">
        <v>9.4700000000000006</v>
      </c>
      <c r="H47" s="25">
        <v>13</v>
      </c>
      <c r="J47" s="154" t="s">
        <v>79</v>
      </c>
      <c r="K47" s="154"/>
      <c r="L47" s="25" t="s">
        <v>72</v>
      </c>
      <c r="M47" s="69">
        <f t="shared" si="3"/>
        <v>138.39500000000001</v>
      </c>
      <c r="N47" s="82">
        <v>43000</v>
      </c>
      <c r="O47" s="44" t="s">
        <v>233</v>
      </c>
      <c r="P47" s="70">
        <v>3.11</v>
      </c>
      <c r="Q47" s="24">
        <v>7</v>
      </c>
      <c r="R47" s="43"/>
    </row>
    <row r="48" spans="1:18" x14ac:dyDescent="0.25">
      <c r="A48" s="154" t="s">
        <v>189</v>
      </c>
      <c r="B48" s="154"/>
      <c r="C48" s="25" t="s">
        <v>156</v>
      </c>
      <c r="D48" s="69">
        <f t="shared" si="2"/>
        <v>467.25</v>
      </c>
      <c r="E48" s="82">
        <v>43000</v>
      </c>
      <c r="F48" s="44" t="s">
        <v>233</v>
      </c>
      <c r="G48" s="70">
        <v>10.5</v>
      </c>
      <c r="H48" s="25">
        <v>13</v>
      </c>
      <c r="J48" s="154" t="s">
        <v>80</v>
      </c>
      <c r="K48" s="154"/>
      <c r="L48" s="25" t="s">
        <v>72</v>
      </c>
      <c r="M48" s="69">
        <f t="shared" si="3"/>
        <v>200.25</v>
      </c>
      <c r="N48" s="82">
        <v>43000</v>
      </c>
      <c r="O48" s="44" t="s">
        <v>233</v>
      </c>
      <c r="P48" s="70">
        <v>4.5</v>
      </c>
      <c r="Q48" s="24">
        <v>7</v>
      </c>
      <c r="R48" s="43"/>
    </row>
    <row r="49" spans="1:18" x14ac:dyDescent="0.25">
      <c r="A49" s="154" t="s">
        <v>54</v>
      </c>
      <c r="B49" s="154"/>
      <c r="C49" s="25" t="s">
        <v>156</v>
      </c>
      <c r="D49" s="69">
        <f t="shared" si="2"/>
        <v>445.44499999999999</v>
      </c>
      <c r="E49" s="82">
        <v>43000</v>
      </c>
      <c r="F49" s="44" t="s">
        <v>233</v>
      </c>
      <c r="G49" s="70">
        <v>10.01</v>
      </c>
      <c r="H49" s="25">
        <v>14</v>
      </c>
      <c r="J49" s="154" t="s">
        <v>213</v>
      </c>
      <c r="K49" s="154"/>
      <c r="L49" s="25" t="s">
        <v>72</v>
      </c>
      <c r="M49" s="69">
        <f t="shared" si="3"/>
        <v>262.995</v>
      </c>
      <c r="N49" s="82">
        <v>43000</v>
      </c>
      <c r="O49" s="44" t="s">
        <v>233</v>
      </c>
      <c r="P49" s="70">
        <v>5.91</v>
      </c>
      <c r="Q49" s="24">
        <v>8</v>
      </c>
      <c r="R49" s="43"/>
    </row>
    <row r="50" spans="1:18" x14ac:dyDescent="0.25">
      <c r="A50" s="154" t="s">
        <v>55</v>
      </c>
      <c r="B50" s="154"/>
      <c r="C50" s="25" t="s">
        <v>156</v>
      </c>
      <c r="D50" s="69">
        <f t="shared" si="2"/>
        <v>506.85500000000002</v>
      </c>
      <c r="E50" s="82">
        <v>43000</v>
      </c>
      <c r="F50" s="44" t="s">
        <v>233</v>
      </c>
      <c r="G50" s="70">
        <v>11.39</v>
      </c>
      <c r="H50" s="25">
        <v>14</v>
      </c>
      <c r="J50" s="154" t="s">
        <v>214</v>
      </c>
      <c r="K50" s="154"/>
      <c r="L50" s="25" t="s">
        <v>72</v>
      </c>
      <c r="M50" s="69">
        <f t="shared" si="3"/>
        <v>165.98500000000001</v>
      </c>
      <c r="N50" s="82">
        <v>43000</v>
      </c>
      <c r="O50" s="44" t="s">
        <v>233</v>
      </c>
      <c r="P50" s="70">
        <v>3.73</v>
      </c>
      <c r="Q50" s="24">
        <v>8</v>
      </c>
      <c r="R50" s="43"/>
    </row>
    <row r="51" spans="1:18" x14ac:dyDescent="0.25">
      <c r="A51" s="154" t="s">
        <v>56</v>
      </c>
      <c r="B51" s="154"/>
      <c r="C51" s="25" t="s">
        <v>156</v>
      </c>
      <c r="D51" s="69">
        <f t="shared" si="2"/>
        <v>509.14499999999998</v>
      </c>
      <c r="E51" s="82">
        <v>44000</v>
      </c>
      <c r="F51" s="44" t="s">
        <v>233</v>
      </c>
      <c r="G51" s="70">
        <v>11.19</v>
      </c>
      <c r="H51" s="25">
        <v>16</v>
      </c>
      <c r="J51" s="154" t="s">
        <v>81</v>
      </c>
      <c r="K51" s="154"/>
      <c r="L51" s="25" t="s">
        <v>72</v>
      </c>
      <c r="M51" s="69">
        <f t="shared" si="3"/>
        <v>245.19499999999999</v>
      </c>
      <c r="N51" s="82">
        <v>43000</v>
      </c>
      <c r="O51" s="44" t="s">
        <v>233</v>
      </c>
      <c r="P51" s="70">
        <v>5.51</v>
      </c>
      <c r="Q51" s="24">
        <v>8</v>
      </c>
      <c r="R51" s="43"/>
    </row>
    <row r="52" spans="1:18" x14ac:dyDescent="0.25">
      <c r="A52" s="154" t="s">
        <v>57</v>
      </c>
      <c r="B52" s="154"/>
      <c r="C52" s="25" t="s">
        <v>156</v>
      </c>
      <c r="D52" s="69">
        <f t="shared" si="2"/>
        <v>579.66999999999996</v>
      </c>
      <c r="E52" s="82">
        <v>44000</v>
      </c>
      <c r="F52" s="44" t="s">
        <v>233</v>
      </c>
      <c r="G52" s="70">
        <v>12.74</v>
      </c>
      <c r="H52" s="25">
        <v>16</v>
      </c>
      <c r="J52" s="154" t="s">
        <v>82</v>
      </c>
      <c r="K52" s="154"/>
      <c r="L52" s="25" t="s">
        <v>72</v>
      </c>
      <c r="M52" s="69">
        <f t="shared" si="3"/>
        <v>303.49</v>
      </c>
      <c r="N52" s="82">
        <v>43000</v>
      </c>
      <c r="O52" s="44" t="s">
        <v>233</v>
      </c>
      <c r="P52" s="70">
        <v>6.82</v>
      </c>
      <c r="Q52" s="24">
        <v>8</v>
      </c>
      <c r="R52" s="43"/>
    </row>
    <row r="53" spans="1:18" x14ac:dyDescent="0.25">
      <c r="A53" s="158" t="s">
        <v>188</v>
      </c>
      <c r="B53" s="159"/>
      <c r="C53" s="25" t="s">
        <v>156</v>
      </c>
      <c r="D53" s="69">
        <f t="shared" si="2"/>
        <v>447.72</v>
      </c>
      <c r="E53" s="82">
        <v>44000</v>
      </c>
      <c r="F53" s="44" t="s">
        <v>233</v>
      </c>
      <c r="G53" s="70">
        <v>9.84</v>
      </c>
      <c r="H53" s="25">
        <v>17</v>
      </c>
      <c r="J53" s="154" t="s">
        <v>215</v>
      </c>
      <c r="K53" s="154"/>
      <c r="L53" s="25" t="s">
        <v>85</v>
      </c>
      <c r="M53" s="69">
        <f t="shared" si="3"/>
        <v>318.04500000000002</v>
      </c>
      <c r="N53" s="82">
        <v>44000</v>
      </c>
      <c r="O53" s="44" t="s">
        <v>233</v>
      </c>
      <c r="P53" s="70">
        <v>6.99</v>
      </c>
      <c r="Q53" s="24">
        <v>10</v>
      </c>
      <c r="R53" s="43"/>
    </row>
    <row r="54" spans="1:18" x14ac:dyDescent="0.25">
      <c r="A54" s="158" t="s">
        <v>58</v>
      </c>
      <c r="B54" s="159"/>
      <c r="C54" s="25" t="s">
        <v>156</v>
      </c>
      <c r="D54" s="69">
        <f t="shared" si="2"/>
        <v>608.33500000000004</v>
      </c>
      <c r="E54" s="82">
        <v>44000</v>
      </c>
      <c r="F54" s="44" t="s">
        <v>233</v>
      </c>
      <c r="G54" s="70">
        <v>13.37</v>
      </c>
      <c r="H54" s="25">
        <v>17</v>
      </c>
      <c r="J54" s="154" t="s">
        <v>216</v>
      </c>
      <c r="K54" s="154"/>
      <c r="L54" s="25" t="s">
        <v>85</v>
      </c>
      <c r="M54" s="69">
        <f t="shared" si="3"/>
        <v>414.95999999999992</v>
      </c>
      <c r="N54" s="82">
        <v>44000</v>
      </c>
      <c r="O54" s="44" t="s">
        <v>233</v>
      </c>
      <c r="P54" s="70">
        <v>9.1199999999999992</v>
      </c>
      <c r="Q54" s="24">
        <v>12</v>
      </c>
      <c r="R54" s="43"/>
    </row>
    <row r="55" spans="1:18" x14ac:dyDescent="0.25">
      <c r="A55" s="158" t="s">
        <v>186</v>
      </c>
      <c r="B55" s="159"/>
      <c r="C55" s="25" t="s">
        <v>156</v>
      </c>
      <c r="D55" s="69">
        <f t="shared" si="2"/>
        <v>663.39</v>
      </c>
      <c r="E55" s="82">
        <v>44000</v>
      </c>
      <c r="F55" s="44" t="s">
        <v>233</v>
      </c>
      <c r="G55" s="70">
        <v>14.58</v>
      </c>
      <c r="H55" s="25">
        <v>17</v>
      </c>
      <c r="J55" s="154" t="s">
        <v>217</v>
      </c>
      <c r="K55" s="154"/>
      <c r="L55" s="25" t="s">
        <v>85</v>
      </c>
      <c r="M55" s="69">
        <f t="shared" si="3"/>
        <v>1777.6849999999999</v>
      </c>
      <c r="N55" s="29">
        <v>44000</v>
      </c>
      <c r="O55" s="44" t="s">
        <v>233</v>
      </c>
      <c r="P55" s="70">
        <v>39.07</v>
      </c>
      <c r="Q55" s="24"/>
      <c r="R55" s="43"/>
    </row>
    <row r="56" spans="1:18" x14ac:dyDescent="0.25">
      <c r="A56" s="154" t="s">
        <v>194</v>
      </c>
      <c r="B56" s="154"/>
      <c r="C56" s="25" t="s">
        <v>156</v>
      </c>
      <c r="D56" s="69">
        <f t="shared" si="2"/>
        <v>536.9</v>
      </c>
      <c r="E56" s="82">
        <v>44000</v>
      </c>
      <c r="F56" s="44" t="s">
        <v>233</v>
      </c>
      <c r="G56" s="70">
        <v>11.8</v>
      </c>
      <c r="H56" s="25">
        <v>18</v>
      </c>
      <c r="R56" s="43"/>
    </row>
    <row r="57" spans="1:18" x14ac:dyDescent="0.25">
      <c r="A57" s="154" t="s">
        <v>187</v>
      </c>
      <c r="B57" s="154"/>
      <c r="C57" s="25" t="s">
        <v>156</v>
      </c>
      <c r="D57" s="69">
        <f t="shared" si="2"/>
        <v>624.71500000000003</v>
      </c>
      <c r="E57" s="82">
        <v>44000</v>
      </c>
      <c r="F57" s="44" t="s">
        <v>233</v>
      </c>
      <c r="G57" s="70">
        <v>13.73</v>
      </c>
      <c r="H57" s="25">
        <v>18</v>
      </c>
      <c r="R57" s="43"/>
    </row>
    <row r="58" spans="1:18" x14ac:dyDescent="0.25">
      <c r="A58" s="154" t="s">
        <v>59</v>
      </c>
      <c r="B58" s="154"/>
      <c r="C58" s="25" t="s">
        <v>156</v>
      </c>
      <c r="D58" s="69">
        <f t="shared" si="2"/>
        <v>730.27499999999998</v>
      </c>
      <c r="E58" s="82">
        <v>44000</v>
      </c>
      <c r="F58" s="44" t="s">
        <v>233</v>
      </c>
      <c r="G58" s="70">
        <v>16.05</v>
      </c>
      <c r="H58" s="25">
        <v>18</v>
      </c>
    </row>
    <row r="59" spans="1:18" x14ac:dyDescent="0.25">
      <c r="A59" s="154" t="s">
        <v>60</v>
      </c>
      <c r="B59" s="154"/>
      <c r="C59" s="25" t="s">
        <v>156</v>
      </c>
      <c r="D59" s="69">
        <f t="shared" si="2"/>
        <v>814.44999999999993</v>
      </c>
      <c r="E59" s="82">
        <v>44000</v>
      </c>
      <c r="F59" s="44" t="s">
        <v>233</v>
      </c>
      <c r="G59" s="70">
        <v>17.899999999999999</v>
      </c>
      <c r="H59" s="25">
        <v>18</v>
      </c>
    </row>
    <row r="60" spans="1:18" x14ac:dyDescent="0.25">
      <c r="A60" s="154" t="s">
        <v>195</v>
      </c>
      <c r="B60" s="154"/>
      <c r="C60" s="25" t="s">
        <v>156</v>
      </c>
      <c r="D60" s="69">
        <f t="shared" si="2"/>
        <v>884.06500000000005</v>
      </c>
      <c r="E60" s="82">
        <v>44000</v>
      </c>
      <c r="F60" s="44" t="s">
        <v>233</v>
      </c>
      <c r="G60" s="70">
        <v>19.43</v>
      </c>
      <c r="H60" s="25"/>
    </row>
    <row r="61" spans="1:18" x14ac:dyDescent="0.25">
      <c r="A61" s="68" t="s">
        <v>196</v>
      </c>
      <c r="B61" s="68"/>
      <c r="C61" s="25" t="s">
        <v>156</v>
      </c>
      <c r="D61" s="69">
        <f t="shared" si="2"/>
        <v>1053.325</v>
      </c>
      <c r="E61" s="82">
        <v>44000</v>
      </c>
      <c r="F61" s="44" t="s">
        <v>233</v>
      </c>
      <c r="G61" s="70">
        <v>23.15</v>
      </c>
      <c r="H61" s="25"/>
    </row>
    <row r="62" spans="1:18" x14ac:dyDescent="0.25">
      <c r="A62" s="154" t="s">
        <v>200</v>
      </c>
      <c r="B62" s="154"/>
      <c r="C62" s="25" t="s">
        <v>156</v>
      </c>
      <c r="D62" s="69">
        <f t="shared" si="2"/>
        <v>987.35</v>
      </c>
      <c r="E62" s="82">
        <v>44000</v>
      </c>
      <c r="F62" s="44" t="s">
        <v>233</v>
      </c>
      <c r="G62" s="70">
        <v>21.7</v>
      </c>
      <c r="H62" s="25"/>
    </row>
    <row r="63" spans="1:18" x14ac:dyDescent="0.25">
      <c r="A63" s="154" t="s">
        <v>201</v>
      </c>
      <c r="B63" s="154"/>
      <c r="C63" s="25" t="s">
        <v>156</v>
      </c>
      <c r="D63" s="69">
        <f t="shared" si="2"/>
        <v>1466.92</v>
      </c>
      <c r="E63" s="82">
        <v>44000</v>
      </c>
      <c r="F63" s="44" t="s">
        <v>233</v>
      </c>
      <c r="G63" s="70">
        <v>32.24</v>
      </c>
      <c r="H63" s="25"/>
    </row>
    <row r="64" spans="1:18" x14ac:dyDescent="0.25">
      <c r="A64" s="154" t="s">
        <v>197</v>
      </c>
      <c r="B64" s="154"/>
      <c r="C64" s="25" t="s">
        <v>156</v>
      </c>
      <c r="D64" s="69">
        <f t="shared" si="2"/>
        <v>1937.39</v>
      </c>
      <c r="E64" s="82">
        <v>44000</v>
      </c>
      <c r="F64" s="44" t="s">
        <v>233</v>
      </c>
      <c r="G64" s="70">
        <v>42.58</v>
      </c>
      <c r="H64" s="25"/>
    </row>
    <row r="65" spans="1:17" x14ac:dyDescent="0.25">
      <c r="A65" s="154" t="s">
        <v>198</v>
      </c>
      <c r="B65" s="154"/>
      <c r="C65" s="25" t="s">
        <v>156</v>
      </c>
      <c r="D65" s="69">
        <f>(E65+1500)*G65/1000</f>
        <v>2325.0149999999999</v>
      </c>
      <c r="E65" s="82">
        <v>48000</v>
      </c>
      <c r="F65" s="36" t="s">
        <v>233</v>
      </c>
      <c r="G65" s="70">
        <v>46.97</v>
      </c>
      <c r="H65" s="25"/>
    </row>
    <row r="66" spans="1:17" x14ac:dyDescent="0.25">
      <c r="A66" s="154" t="s">
        <v>199</v>
      </c>
      <c r="B66" s="154"/>
      <c r="C66" s="25" t="s">
        <v>156</v>
      </c>
      <c r="D66" s="69">
        <f t="shared" si="2"/>
        <v>2727.82</v>
      </c>
      <c r="E66" s="82">
        <v>55000</v>
      </c>
      <c r="F66" s="36" t="s">
        <v>233</v>
      </c>
      <c r="G66" s="70">
        <v>48.28</v>
      </c>
      <c r="H66" s="25"/>
    </row>
    <row r="67" spans="1:17" x14ac:dyDescent="0.25">
      <c r="A67" s="154" t="s">
        <v>202</v>
      </c>
      <c r="B67" s="154"/>
      <c r="C67" s="25" t="s">
        <v>156</v>
      </c>
      <c r="D67" s="69">
        <f t="shared" si="2"/>
        <v>5403.06</v>
      </c>
      <c r="E67" s="82">
        <v>57000</v>
      </c>
      <c r="F67" s="36" t="s">
        <v>233</v>
      </c>
      <c r="G67" s="70">
        <v>92.36</v>
      </c>
      <c r="H67" s="25"/>
    </row>
    <row r="68" spans="1:17" ht="15" customHeight="1" thickBot="1" x14ac:dyDescent="0.35">
      <c r="E68" s="21"/>
      <c r="F68" s="21"/>
      <c r="G68" s="21"/>
      <c r="H68" s="21"/>
      <c r="N68" s="165"/>
      <c r="O68" s="165"/>
      <c r="P68" s="165"/>
      <c r="Q68" s="19"/>
    </row>
    <row r="69" spans="1:17" ht="15" customHeight="1" thickBot="1" x14ac:dyDescent="0.3">
      <c r="A69" s="151" t="s">
        <v>229</v>
      </c>
      <c r="B69" s="152"/>
      <c r="C69" s="47" t="s">
        <v>228</v>
      </c>
      <c r="D69" s="151" t="s">
        <v>294</v>
      </c>
      <c r="E69" s="152"/>
      <c r="F69" s="153"/>
      <c r="G69" s="47" t="s">
        <v>230</v>
      </c>
      <c r="H69" s="154" t="s">
        <v>234</v>
      </c>
      <c r="J69" s="151" t="s">
        <v>229</v>
      </c>
      <c r="K69" s="152"/>
      <c r="L69" s="47" t="s">
        <v>228</v>
      </c>
      <c r="M69" s="151" t="s">
        <v>295</v>
      </c>
      <c r="N69" s="152"/>
      <c r="O69" s="167"/>
      <c r="P69" s="47" t="s">
        <v>230</v>
      </c>
      <c r="Q69" s="154" t="s">
        <v>234</v>
      </c>
    </row>
    <row r="70" spans="1:17" ht="14.25" customHeight="1" x14ac:dyDescent="0.25">
      <c r="A70" s="155" t="s">
        <v>84</v>
      </c>
      <c r="B70" s="166"/>
      <c r="C70" s="51" t="s">
        <v>17</v>
      </c>
      <c r="D70" s="49" t="s">
        <v>139</v>
      </c>
      <c r="E70" s="49" t="s">
        <v>158</v>
      </c>
      <c r="F70" s="49" t="s">
        <v>140</v>
      </c>
      <c r="G70" s="49" t="s">
        <v>4</v>
      </c>
      <c r="H70" s="163"/>
      <c r="J70" s="155" t="s">
        <v>31</v>
      </c>
      <c r="K70" s="166"/>
      <c r="L70" s="51" t="s">
        <v>17</v>
      </c>
      <c r="M70" s="49" t="s">
        <v>139</v>
      </c>
      <c r="N70" s="49" t="s">
        <v>158</v>
      </c>
      <c r="O70" s="49" t="s">
        <v>140</v>
      </c>
      <c r="P70" s="49" t="s">
        <v>4</v>
      </c>
      <c r="Q70" s="163"/>
    </row>
    <row r="71" spans="1:17" ht="17.25" customHeight="1" x14ac:dyDescent="0.25">
      <c r="A71" s="154" t="s">
        <v>159</v>
      </c>
      <c r="B71" s="154"/>
      <c r="C71" s="25" t="s">
        <v>72</v>
      </c>
      <c r="D71" s="69">
        <f t="shared" ref="D71:D92" si="4">(E71+1500)*G71/1000</f>
        <v>94.5</v>
      </c>
      <c r="E71" s="82">
        <v>73500</v>
      </c>
      <c r="F71" s="174" t="s">
        <v>233</v>
      </c>
      <c r="G71" s="70">
        <v>1.26</v>
      </c>
      <c r="H71" s="25"/>
      <c r="J71" s="154" t="s">
        <v>92</v>
      </c>
      <c r="K71" s="154"/>
      <c r="L71" s="25" t="s">
        <v>72</v>
      </c>
      <c r="M71" s="37"/>
      <c r="N71" s="34"/>
      <c r="O71" s="84">
        <v>0</v>
      </c>
      <c r="P71" s="25" t="s">
        <v>121</v>
      </c>
      <c r="Q71" s="25"/>
    </row>
    <row r="72" spans="1:17" ht="15" customHeight="1" x14ac:dyDescent="0.25">
      <c r="A72" s="154" t="s">
        <v>113</v>
      </c>
      <c r="B72" s="154"/>
      <c r="C72" s="25" t="s">
        <v>72</v>
      </c>
      <c r="D72" s="69">
        <f t="shared" si="4"/>
        <v>102.75000000000001</v>
      </c>
      <c r="E72" s="82">
        <v>73500</v>
      </c>
      <c r="F72" s="175"/>
      <c r="G72" s="70">
        <v>1.37</v>
      </c>
      <c r="H72" s="25"/>
      <c r="J72" s="154" t="s">
        <v>93</v>
      </c>
      <c r="K72" s="154"/>
      <c r="L72" s="25" t="s">
        <v>72</v>
      </c>
      <c r="M72" s="37"/>
      <c r="N72" s="34" t="s">
        <v>121</v>
      </c>
      <c r="O72" s="84">
        <v>0</v>
      </c>
      <c r="P72" s="25" t="s">
        <v>121</v>
      </c>
      <c r="Q72" s="25"/>
    </row>
    <row r="73" spans="1:17" ht="15.75" customHeight="1" x14ac:dyDescent="0.25">
      <c r="A73" s="154" t="s">
        <v>180</v>
      </c>
      <c r="B73" s="154"/>
      <c r="C73" s="25" t="s">
        <v>72</v>
      </c>
      <c r="D73" s="69">
        <f t="shared" si="4"/>
        <v>114.75</v>
      </c>
      <c r="E73" s="82">
        <v>73500</v>
      </c>
      <c r="F73" s="175"/>
      <c r="G73" s="85">
        <v>1.53</v>
      </c>
      <c r="H73" s="25"/>
      <c r="J73" s="154" t="s">
        <v>94</v>
      </c>
      <c r="K73" s="154"/>
      <c r="L73" s="25" t="s">
        <v>72</v>
      </c>
      <c r="M73" s="37"/>
      <c r="N73" s="34" t="s">
        <v>121</v>
      </c>
      <c r="O73" s="84">
        <v>0</v>
      </c>
      <c r="P73" s="25" t="s">
        <v>121</v>
      </c>
      <c r="Q73" s="25"/>
    </row>
    <row r="74" spans="1:17" ht="15.75" customHeight="1" x14ac:dyDescent="0.25">
      <c r="A74" s="154" t="s">
        <v>160</v>
      </c>
      <c r="B74" s="154"/>
      <c r="C74" s="25" t="s">
        <v>72</v>
      </c>
      <c r="D74" s="69">
        <f t="shared" si="4"/>
        <v>120.75000000000001</v>
      </c>
      <c r="E74" s="82">
        <v>73500</v>
      </c>
      <c r="F74" s="175"/>
      <c r="G74" s="70">
        <v>1.61</v>
      </c>
      <c r="H74" s="25"/>
    </row>
    <row r="75" spans="1:17" ht="15.75" customHeight="1" thickBot="1" x14ac:dyDescent="0.3">
      <c r="A75" s="154" t="s">
        <v>114</v>
      </c>
      <c r="B75" s="154"/>
      <c r="C75" s="25" t="s">
        <v>72</v>
      </c>
      <c r="D75" s="69">
        <f t="shared" si="4"/>
        <v>135</v>
      </c>
      <c r="E75" s="82">
        <v>73500</v>
      </c>
      <c r="F75" s="175"/>
      <c r="G75" s="70">
        <v>1.8</v>
      </c>
      <c r="H75" s="25"/>
    </row>
    <row r="76" spans="1:17" ht="15" customHeight="1" thickBot="1" x14ac:dyDescent="0.3">
      <c r="A76" s="154" t="s">
        <v>161</v>
      </c>
      <c r="B76" s="154"/>
      <c r="C76" s="25" t="s">
        <v>72</v>
      </c>
      <c r="D76" s="69">
        <f t="shared" si="4"/>
        <v>152.24999999999997</v>
      </c>
      <c r="E76" s="82">
        <v>73500</v>
      </c>
      <c r="F76" s="175"/>
      <c r="G76" s="70">
        <v>2.0299999999999998</v>
      </c>
      <c r="H76" s="25"/>
      <c r="J76" s="151" t="s">
        <v>229</v>
      </c>
      <c r="K76" s="152"/>
      <c r="L76" s="47" t="s">
        <v>228</v>
      </c>
      <c r="M76" s="151" t="s">
        <v>295</v>
      </c>
      <c r="N76" s="152"/>
      <c r="O76" s="167"/>
      <c r="P76" s="47" t="s">
        <v>230</v>
      </c>
      <c r="Q76" s="154" t="s">
        <v>234</v>
      </c>
    </row>
    <row r="77" spans="1:17" ht="15" customHeight="1" x14ac:dyDescent="0.25">
      <c r="A77" s="154" t="s">
        <v>162</v>
      </c>
      <c r="B77" s="154"/>
      <c r="C77" s="25" t="s">
        <v>72</v>
      </c>
      <c r="D77" s="69">
        <f t="shared" si="4"/>
        <v>169.11500000000001</v>
      </c>
      <c r="E77" s="82">
        <v>73000</v>
      </c>
      <c r="F77" s="175"/>
      <c r="G77" s="70">
        <v>2.27</v>
      </c>
      <c r="H77" s="25"/>
      <c r="J77" s="155" t="s">
        <v>95</v>
      </c>
      <c r="K77" s="166"/>
      <c r="L77" s="51" t="s">
        <v>17</v>
      </c>
      <c r="M77" s="49" t="s">
        <v>139</v>
      </c>
      <c r="N77" s="49" t="s">
        <v>158</v>
      </c>
      <c r="O77" s="49" t="s">
        <v>140</v>
      </c>
      <c r="P77" s="49" t="s">
        <v>4</v>
      </c>
      <c r="Q77" s="163"/>
    </row>
    <row r="78" spans="1:17" ht="15" customHeight="1" x14ac:dyDescent="0.25">
      <c r="A78" s="154" t="s">
        <v>115</v>
      </c>
      <c r="B78" s="154"/>
      <c r="C78" s="25" t="s">
        <v>72</v>
      </c>
      <c r="D78" s="69">
        <f t="shared" si="4"/>
        <v>192.95500000000001</v>
      </c>
      <c r="E78" s="82">
        <v>73000</v>
      </c>
      <c r="F78" s="175"/>
      <c r="G78" s="70">
        <v>2.59</v>
      </c>
      <c r="H78" s="25"/>
      <c r="J78" s="154" t="s">
        <v>86</v>
      </c>
      <c r="K78" s="154"/>
      <c r="L78" s="25" t="s">
        <v>72</v>
      </c>
      <c r="M78" s="38"/>
      <c r="N78" s="31" t="s">
        <v>121</v>
      </c>
      <c r="O78" s="82">
        <v>0</v>
      </c>
      <c r="P78" s="25" t="s">
        <v>121</v>
      </c>
      <c r="Q78" s="24"/>
    </row>
    <row r="79" spans="1:17" ht="15" customHeight="1" x14ac:dyDescent="0.25">
      <c r="A79" s="154" t="s">
        <v>163</v>
      </c>
      <c r="B79" s="154"/>
      <c r="C79" s="25" t="s">
        <v>72</v>
      </c>
      <c r="D79" s="69">
        <f t="shared" si="4"/>
        <v>231.69499999999999</v>
      </c>
      <c r="E79" s="82">
        <v>73000</v>
      </c>
      <c r="F79" s="175"/>
      <c r="G79" s="70">
        <v>3.11</v>
      </c>
      <c r="H79" s="25"/>
      <c r="J79" s="154" t="s">
        <v>87</v>
      </c>
      <c r="K79" s="154"/>
      <c r="L79" s="25" t="s">
        <v>72</v>
      </c>
      <c r="M79" s="38"/>
      <c r="N79" s="31" t="s">
        <v>121</v>
      </c>
      <c r="O79" s="82">
        <v>0</v>
      </c>
      <c r="P79" s="25" t="s">
        <v>121</v>
      </c>
      <c r="Q79" s="24"/>
    </row>
    <row r="80" spans="1:17" ht="15" customHeight="1" x14ac:dyDescent="0.25">
      <c r="A80" s="154" t="s">
        <v>164</v>
      </c>
      <c r="B80" s="154"/>
      <c r="C80" s="25" t="s">
        <v>72</v>
      </c>
      <c r="D80" s="69">
        <f t="shared" si="4"/>
        <v>198.17</v>
      </c>
      <c r="E80" s="82">
        <v>73000</v>
      </c>
      <c r="F80" s="175"/>
      <c r="G80" s="70">
        <v>2.66</v>
      </c>
      <c r="H80" s="25"/>
      <c r="J80" s="154" t="s">
        <v>88</v>
      </c>
      <c r="K80" s="154"/>
      <c r="L80" s="25" t="s">
        <v>72</v>
      </c>
      <c r="M80" s="38"/>
      <c r="N80" s="31" t="s">
        <v>121</v>
      </c>
      <c r="O80" s="82">
        <v>0</v>
      </c>
      <c r="P80" s="25" t="s">
        <v>121</v>
      </c>
      <c r="Q80" s="24"/>
    </row>
    <row r="81" spans="1:17" ht="15" customHeight="1" x14ac:dyDescent="0.25">
      <c r="A81" s="154" t="s">
        <v>165</v>
      </c>
      <c r="B81" s="154"/>
      <c r="C81" s="25" t="s">
        <v>72</v>
      </c>
      <c r="D81" s="69">
        <f t="shared" si="4"/>
        <v>217.54</v>
      </c>
      <c r="E81" s="82">
        <v>73000</v>
      </c>
      <c r="F81" s="175"/>
      <c r="G81" s="70">
        <v>2.92</v>
      </c>
      <c r="H81" s="25"/>
      <c r="J81" s="154" t="s">
        <v>89</v>
      </c>
      <c r="K81" s="154"/>
      <c r="L81" s="25" t="s">
        <v>72</v>
      </c>
      <c r="M81" s="38"/>
      <c r="N81" s="31" t="s">
        <v>121</v>
      </c>
      <c r="O81" s="82">
        <v>0</v>
      </c>
      <c r="P81" s="25" t="s">
        <v>121</v>
      </c>
      <c r="Q81" s="24"/>
    </row>
    <row r="82" spans="1:17" ht="15" customHeight="1" x14ac:dyDescent="0.25">
      <c r="A82" s="154" t="s">
        <v>116</v>
      </c>
      <c r="B82" s="154"/>
      <c r="C82" s="25" t="s">
        <v>72</v>
      </c>
      <c r="D82" s="69">
        <f t="shared" si="4"/>
        <v>251.81</v>
      </c>
      <c r="E82" s="82">
        <v>73000</v>
      </c>
      <c r="F82" s="175"/>
      <c r="G82" s="70">
        <v>3.38</v>
      </c>
      <c r="H82" s="25"/>
      <c r="J82" s="154" t="s">
        <v>226</v>
      </c>
      <c r="K82" s="154"/>
      <c r="L82" s="25" t="s">
        <v>72</v>
      </c>
      <c r="M82" s="38"/>
      <c r="N82" s="31" t="s">
        <v>121</v>
      </c>
      <c r="O82" s="82">
        <v>0</v>
      </c>
      <c r="P82" s="25" t="s">
        <v>121</v>
      </c>
      <c r="Q82" s="24"/>
    </row>
    <row r="83" spans="1:17" ht="15" customHeight="1" x14ac:dyDescent="0.25">
      <c r="A83" s="154" t="s">
        <v>166</v>
      </c>
      <c r="B83" s="154"/>
      <c r="C83" s="25" t="s">
        <v>72</v>
      </c>
      <c r="D83" s="69">
        <f t="shared" si="4"/>
        <v>300.23500000000001</v>
      </c>
      <c r="E83" s="82">
        <v>73000</v>
      </c>
      <c r="F83" s="175"/>
      <c r="G83" s="70">
        <v>4.03</v>
      </c>
      <c r="H83" s="25"/>
      <c r="J83" s="154" t="s">
        <v>90</v>
      </c>
      <c r="K83" s="154"/>
      <c r="L83" s="25" t="s">
        <v>72</v>
      </c>
      <c r="M83" s="38"/>
      <c r="N83" s="31" t="s">
        <v>121</v>
      </c>
      <c r="O83" s="82">
        <v>0</v>
      </c>
      <c r="P83" s="25" t="s">
        <v>121</v>
      </c>
      <c r="Q83" s="24"/>
    </row>
    <row r="84" spans="1:17" ht="15" customHeight="1" x14ac:dyDescent="0.25">
      <c r="A84" s="158" t="s">
        <v>218</v>
      </c>
      <c r="B84" s="159"/>
      <c r="C84" s="25" t="s">
        <v>72</v>
      </c>
      <c r="D84" s="69">
        <f t="shared" si="4"/>
        <v>226.48</v>
      </c>
      <c r="E84" s="82">
        <v>73000</v>
      </c>
      <c r="F84" s="175"/>
      <c r="G84" s="70">
        <v>3.04</v>
      </c>
      <c r="H84" s="25"/>
      <c r="J84" s="154" t="s">
        <v>96</v>
      </c>
      <c r="K84" s="154"/>
      <c r="L84" s="25" t="s">
        <v>72</v>
      </c>
      <c r="M84" s="38"/>
      <c r="N84" s="31" t="s">
        <v>121</v>
      </c>
      <c r="O84" s="82">
        <v>0</v>
      </c>
      <c r="P84" s="25" t="s">
        <v>121</v>
      </c>
      <c r="Q84" s="24"/>
    </row>
    <row r="85" spans="1:17" ht="15" customHeight="1" x14ac:dyDescent="0.25">
      <c r="A85" s="154" t="s">
        <v>167</v>
      </c>
      <c r="B85" s="154"/>
      <c r="C85" s="25" t="s">
        <v>72</v>
      </c>
      <c r="D85" s="69">
        <f t="shared" si="4"/>
        <v>265.96499999999997</v>
      </c>
      <c r="E85" s="82">
        <v>73000</v>
      </c>
      <c r="F85" s="175"/>
      <c r="G85" s="85">
        <v>3.57</v>
      </c>
      <c r="H85" s="25"/>
      <c r="J85" s="154" t="s">
        <v>225</v>
      </c>
      <c r="K85" s="154"/>
      <c r="L85" s="25" t="s">
        <v>72</v>
      </c>
      <c r="M85" s="38"/>
      <c r="N85" s="31" t="s">
        <v>121</v>
      </c>
      <c r="O85" s="82">
        <v>0</v>
      </c>
      <c r="P85" s="25" t="s">
        <v>121</v>
      </c>
      <c r="Q85" s="24"/>
    </row>
    <row r="86" spans="1:17" ht="15" customHeight="1" x14ac:dyDescent="0.25">
      <c r="A86" s="154" t="s">
        <v>117</v>
      </c>
      <c r="B86" s="154"/>
      <c r="C86" s="25" t="s">
        <v>72</v>
      </c>
      <c r="D86" s="69">
        <f t="shared" si="4"/>
        <v>309.17500000000001</v>
      </c>
      <c r="E86" s="82">
        <v>73000</v>
      </c>
      <c r="F86" s="175"/>
      <c r="G86" s="70">
        <v>4.1500000000000004</v>
      </c>
      <c r="H86" s="25"/>
      <c r="J86" s="154" t="s">
        <v>224</v>
      </c>
      <c r="K86" s="154"/>
      <c r="L86" s="25" t="s">
        <v>72</v>
      </c>
      <c r="M86" s="38"/>
      <c r="N86" s="31" t="s">
        <v>121</v>
      </c>
      <c r="O86" s="82">
        <v>0</v>
      </c>
      <c r="P86" s="25" t="s">
        <v>121</v>
      </c>
      <c r="Q86" s="24"/>
    </row>
    <row r="87" spans="1:17" x14ac:dyDescent="0.25">
      <c r="A87" s="154" t="s">
        <v>168</v>
      </c>
      <c r="B87" s="154"/>
      <c r="C87" s="25" t="s">
        <v>72</v>
      </c>
      <c r="D87" s="69">
        <f t="shared" si="4"/>
        <v>344.19</v>
      </c>
      <c r="E87" s="82">
        <v>73000</v>
      </c>
      <c r="F87" s="175"/>
      <c r="G87" s="70">
        <v>4.62</v>
      </c>
      <c r="H87" s="25"/>
      <c r="J87" s="179" t="s">
        <v>223</v>
      </c>
      <c r="K87" s="179"/>
      <c r="L87" s="25" t="s">
        <v>72</v>
      </c>
      <c r="M87" s="38"/>
      <c r="N87" s="31" t="s">
        <v>121</v>
      </c>
      <c r="O87" s="82">
        <v>0</v>
      </c>
      <c r="P87" s="24"/>
      <c r="Q87" s="24"/>
    </row>
    <row r="88" spans="1:17" x14ac:dyDescent="0.25">
      <c r="A88" s="154" t="s">
        <v>170</v>
      </c>
      <c r="B88" s="154"/>
      <c r="C88" s="25" t="s">
        <v>72</v>
      </c>
      <c r="D88" s="69">
        <f t="shared" si="4"/>
        <v>282.35500000000002</v>
      </c>
      <c r="E88" s="82">
        <v>73000</v>
      </c>
      <c r="F88" s="175"/>
      <c r="G88" s="70">
        <v>3.79</v>
      </c>
      <c r="H88" s="25"/>
    </row>
    <row r="89" spans="1:17" x14ac:dyDescent="0.25">
      <c r="A89" s="154" t="s">
        <v>171</v>
      </c>
      <c r="B89" s="154"/>
      <c r="C89" s="25" t="s">
        <v>72</v>
      </c>
      <c r="D89" s="69">
        <f t="shared" si="4"/>
        <v>336.73999999999995</v>
      </c>
      <c r="E89" s="82">
        <v>73000</v>
      </c>
      <c r="F89" s="175"/>
      <c r="G89" s="70">
        <v>4.5199999999999996</v>
      </c>
      <c r="H89" s="25"/>
    </row>
    <row r="90" spans="1:17" x14ac:dyDescent="0.25">
      <c r="A90" s="154" t="s">
        <v>118</v>
      </c>
      <c r="B90" s="154"/>
      <c r="C90" s="25" t="s">
        <v>72</v>
      </c>
      <c r="D90" s="69">
        <f t="shared" si="4"/>
        <v>388.14499999999998</v>
      </c>
      <c r="E90" s="82">
        <v>73000</v>
      </c>
      <c r="F90" s="176"/>
      <c r="G90" s="70">
        <v>5.21</v>
      </c>
      <c r="H90" s="25"/>
    </row>
    <row r="91" spans="1:17" x14ac:dyDescent="0.25">
      <c r="A91" s="154" t="s">
        <v>169</v>
      </c>
      <c r="B91" s="154"/>
      <c r="C91" s="25" t="s">
        <v>72</v>
      </c>
      <c r="D91" s="69">
        <f t="shared" si="4"/>
        <v>441.04</v>
      </c>
      <c r="E91" s="82">
        <v>73000</v>
      </c>
      <c r="F91" s="174"/>
      <c r="G91" s="70">
        <v>5.92</v>
      </c>
      <c r="H91" s="25"/>
    </row>
    <row r="92" spans="1:17" x14ac:dyDescent="0.25">
      <c r="A92" s="154" t="s">
        <v>172</v>
      </c>
      <c r="B92" s="154"/>
      <c r="C92" s="25" t="s">
        <v>72</v>
      </c>
      <c r="D92" s="69">
        <f t="shared" si="4"/>
        <v>491.7</v>
      </c>
      <c r="E92" s="82">
        <v>73000</v>
      </c>
      <c r="F92" s="176"/>
      <c r="G92" s="70">
        <v>6.6</v>
      </c>
      <c r="H92" s="25"/>
    </row>
    <row r="93" spans="1:17" ht="15.75" thickBot="1" x14ac:dyDescent="0.3">
      <c r="G93" s="11"/>
      <c r="H93" s="11"/>
    </row>
    <row r="94" spans="1:17" ht="15.75" thickBot="1" x14ac:dyDescent="0.3">
      <c r="A94" s="151" t="s">
        <v>229</v>
      </c>
      <c r="B94" s="152"/>
      <c r="C94" s="47" t="s">
        <v>228</v>
      </c>
      <c r="D94" s="151" t="s">
        <v>294</v>
      </c>
      <c r="E94" s="152"/>
      <c r="F94" s="167"/>
      <c r="G94" s="47" t="s">
        <v>230</v>
      </c>
      <c r="H94" s="154" t="s">
        <v>234</v>
      </c>
    </row>
    <row r="95" spans="1:17" x14ac:dyDescent="0.25">
      <c r="A95" s="155" t="s">
        <v>32</v>
      </c>
      <c r="B95" s="166"/>
      <c r="C95" s="51" t="s">
        <v>17</v>
      </c>
      <c r="D95" s="49" t="s">
        <v>139</v>
      </c>
      <c r="E95" s="49" t="s">
        <v>158</v>
      </c>
      <c r="F95" s="49" t="s">
        <v>140</v>
      </c>
      <c r="G95" s="49" t="s">
        <v>4</v>
      </c>
      <c r="H95" s="163"/>
    </row>
    <row r="96" spans="1:17" x14ac:dyDescent="0.25">
      <c r="A96" s="154" t="s">
        <v>173</v>
      </c>
      <c r="B96" s="154"/>
      <c r="C96" s="25" t="s">
        <v>72</v>
      </c>
      <c r="D96" s="69">
        <f t="shared" ref="D96:D110" si="5">(E96+1500)*G96/1000</f>
        <v>268.2</v>
      </c>
      <c r="E96" s="82">
        <v>73000</v>
      </c>
      <c r="F96" s="174" t="s">
        <v>233</v>
      </c>
      <c r="G96" s="70">
        <v>3.6</v>
      </c>
      <c r="H96" s="25"/>
    </row>
    <row r="97" spans="1:16" x14ac:dyDescent="0.25">
      <c r="A97" s="154" t="s">
        <v>221</v>
      </c>
      <c r="B97" s="154"/>
      <c r="C97" s="25" t="s">
        <v>220</v>
      </c>
      <c r="D97" s="69">
        <f t="shared" si="5"/>
        <v>318.86</v>
      </c>
      <c r="E97" s="82">
        <v>73000</v>
      </c>
      <c r="F97" s="175"/>
      <c r="G97" s="70">
        <v>4.28</v>
      </c>
      <c r="H97" s="25"/>
    </row>
    <row r="98" spans="1:16" x14ac:dyDescent="0.25">
      <c r="A98" s="154" t="s">
        <v>86</v>
      </c>
      <c r="B98" s="154"/>
      <c r="C98" s="25" t="s">
        <v>72</v>
      </c>
      <c r="D98" s="69">
        <f t="shared" si="5"/>
        <v>392.61499999999995</v>
      </c>
      <c r="E98" s="82">
        <v>73000</v>
      </c>
      <c r="F98" s="175"/>
      <c r="G98" s="70">
        <v>5.27</v>
      </c>
      <c r="H98" s="25"/>
    </row>
    <row r="99" spans="1:16" x14ac:dyDescent="0.25">
      <c r="A99" s="154" t="s">
        <v>174</v>
      </c>
      <c r="B99" s="154"/>
      <c r="C99" s="25" t="s">
        <v>72</v>
      </c>
      <c r="D99" s="69">
        <f t="shared" si="5"/>
        <v>417.2</v>
      </c>
      <c r="E99" s="82">
        <v>73000</v>
      </c>
      <c r="F99" s="175"/>
      <c r="G99" s="70">
        <v>5.6</v>
      </c>
      <c r="H99" s="25"/>
    </row>
    <row r="100" spans="1:16" x14ac:dyDescent="0.25">
      <c r="A100" s="154" t="s">
        <v>175</v>
      </c>
      <c r="B100" s="154"/>
      <c r="C100" s="25" t="s">
        <v>72</v>
      </c>
      <c r="D100" s="69">
        <f t="shared" si="5"/>
        <v>464.88</v>
      </c>
      <c r="E100" s="82">
        <v>73000</v>
      </c>
      <c r="F100" s="175"/>
      <c r="G100" s="70">
        <v>6.24</v>
      </c>
      <c r="H100" s="25"/>
    </row>
    <row r="101" spans="1:16" x14ac:dyDescent="0.25">
      <c r="A101" s="158" t="s">
        <v>219</v>
      </c>
      <c r="B101" s="159"/>
      <c r="C101" s="25" t="s">
        <v>72</v>
      </c>
      <c r="D101" s="69">
        <f t="shared" si="5"/>
        <v>368.77499999999998</v>
      </c>
      <c r="E101" s="82">
        <v>73000</v>
      </c>
      <c r="F101" s="175"/>
      <c r="G101" s="70">
        <v>4.95</v>
      </c>
      <c r="H101" s="25"/>
    </row>
    <row r="102" spans="1:16" x14ac:dyDescent="0.25">
      <c r="A102" s="154" t="s">
        <v>176</v>
      </c>
      <c r="B102" s="154"/>
      <c r="C102" s="25" t="s">
        <v>72</v>
      </c>
      <c r="D102" s="69">
        <f t="shared" si="5"/>
        <v>430.61</v>
      </c>
      <c r="E102" s="82">
        <v>73000</v>
      </c>
      <c r="F102" s="175"/>
      <c r="G102" s="70">
        <v>5.78</v>
      </c>
      <c r="H102" s="25"/>
    </row>
    <row r="103" spans="1:16" x14ac:dyDescent="0.25">
      <c r="A103" s="154" t="s">
        <v>87</v>
      </c>
      <c r="B103" s="154"/>
      <c r="C103" s="25" t="s">
        <v>72</v>
      </c>
      <c r="D103" s="69">
        <f t="shared" si="5"/>
        <v>493.19</v>
      </c>
      <c r="E103" s="82">
        <v>73000</v>
      </c>
      <c r="F103" s="175"/>
      <c r="G103" s="70">
        <v>6.62</v>
      </c>
      <c r="H103" s="25"/>
      <c r="J103" s="178"/>
      <c r="K103" s="178"/>
      <c r="L103" s="11"/>
      <c r="M103" s="39"/>
      <c r="N103" s="40"/>
      <c r="O103" s="16"/>
      <c r="P103" s="11"/>
    </row>
    <row r="104" spans="1:16" x14ac:dyDescent="0.25">
      <c r="A104" s="154" t="s">
        <v>177</v>
      </c>
      <c r="B104" s="154"/>
      <c r="C104" s="25" t="s">
        <v>72</v>
      </c>
      <c r="D104" s="69">
        <f t="shared" si="5"/>
        <v>425.39499999999998</v>
      </c>
      <c r="E104" s="82">
        <v>73000</v>
      </c>
      <c r="F104" s="175"/>
      <c r="G104" s="70">
        <v>5.71</v>
      </c>
      <c r="H104" s="25"/>
    </row>
    <row r="105" spans="1:16" x14ac:dyDescent="0.25">
      <c r="A105" s="154" t="s">
        <v>178</v>
      </c>
      <c r="B105" s="154"/>
      <c r="C105" s="25" t="s">
        <v>72</v>
      </c>
      <c r="D105" s="69">
        <f t="shared" si="5"/>
        <v>507.34500000000003</v>
      </c>
      <c r="E105" s="82">
        <v>73000</v>
      </c>
      <c r="F105" s="175"/>
      <c r="G105" s="70">
        <v>6.81</v>
      </c>
      <c r="H105" s="25"/>
      <c r="J105" s="178"/>
      <c r="K105" s="178"/>
      <c r="L105" s="11"/>
      <c r="M105" s="39"/>
      <c r="N105" s="40"/>
      <c r="O105" s="16"/>
      <c r="P105" s="11"/>
    </row>
    <row r="106" spans="1:16" x14ac:dyDescent="0.25">
      <c r="A106" s="154" t="s">
        <v>88</v>
      </c>
      <c r="B106" s="154"/>
      <c r="C106" s="25" t="s">
        <v>72</v>
      </c>
      <c r="D106" s="69">
        <f t="shared" si="5"/>
        <v>582.59</v>
      </c>
      <c r="E106" s="82">
        <v>73000</v>
      </c>
      <c r="F106" s="175"/>
      <c r="G106" s="70">
        <v>7.82</v>
      </c>
      <c r="H106" s="25"/>
    </row>
    <row r="107" spans="1:16" x14ac:dyDescent="0.25">
      <c r="A107" s="154" t="s">
        <v>179</v>
      </c>
      <c r="B107" s="154"/>
      <c r="C107" s="25" t="s">
        <v>72</v>
      </c>
      <c r="D107" s="69">
        <f t="shared" si="5"/>
        <v>825.46</v>
      </c>
      <c r="E107" s="82">
        <v>73000</v>
      </c>
      <c r="F107" s="175"/>
      <c r="G107" s="70">
        <v>11.08</v>
      </c>
      <c r="H107" s="25"/>
      <c r="J107" s="177"/>
      <c r="K107" s="177"/>
      <c r="L107" s="11"/>
      <c r="M107" s="39"/>
      <c r="N107" s="40"/>
      <c r="O107" s="16"/>
    </row>
    <row r="108" spans="1:16" x14ac:dyDescent="0.25">
      <c r="A108" s="154" t="s">
        <v>89</v>
      </c>
      <c r="B108" s="154"/>
      <c r="C108" s="25" t="s">
        <v>72</v>
      </c>
      <c r="D108" s="69">
        <f t="shared" si="5"/>
        <v>711.47500000000002</v>
      </c>
      <c r="E108" s="82">
        <v>73000</v>
      </c>
      <c r="F108" s="175"/>
      <c r="G108" s="70">
        <v>9.5500000000000007</v>
      </c>
      <c r="H108" s="25"/>
    </row>
    <row r="109" spans="1:16" x14ac:dyDescent="0.25">
      <c r="A109" s="154" t="s">
        <v>90</v>
      </c>
      <c r="B109" s="154"/>
      <c r="C109" s="25" t="s">
        <v>72</v>
      </c>
      <c r="D109" s="69">
        <f t="shared" si="5"/>
        <v>1012.5</v>
      </c>
      <c r="E109" s="82">
        <v>73500</v>
      </c>
      <c r="F109" s="175"/>
      <c r="G109" s="70">
        <v>13.5</v>
      </c>
      <c r="H109" s="25"/>
    </row>
    <row r="110" spans="1:16" x14ac:dyDescent="0.25">
      <c r="A110" s="154" t="s">
        <v>91</v>
      </c>
      <c r="B110" s="154"/>
      <c r="C110" s="25" t="s">
        <v>72</v>
      </c>
      <c r="D110" s="69">
        <f t="shared" si="5"/>
        <v>1223.0999999999999</v>
      </c>
      <c r="E110" s="82">
        <v>74000</v>
      </c>
      <c r="F110" s="176"/>
      <c r="G110" s="70">
        <v>16.2</v>
      </c>
      <c r="H110" s="25"/>
    </row>
    <row r="111" spans="1:16" x14ac:dyDescent="0.25">
      <c r="A111" s="66" t="s">
        <v>254</v>
      </c>
      <c r="B111" s="66"/>
      <c r="C111" s="66"/>
      <c r="D111" s="66"/>
      <c r="E111" s="66"/>
      <c r="F111" s="66"/>
      <c r="G111" s="11"/>
      <c r="H111" s="11"/>
      <c r="O111" s="16"/>
      <c r="P111" s="32"/>
    </row>
    <row r="112" spans="1:16" x14ac:dyDescent="0.25">
      <c r="A112" s="66" t="s">
        <v>255</v>
      </c>
      <c r="B112" s="66"/>
      <c r="C112" s="66"/>
      <c r="D112" s="66"/>
      <c r="E112" s="66"/>
      <c r="F112" s="66"/>
      <c r="O112" s="16"/>
      <c r="P112" s="32"/>
    </row>
    <row r="113" spans="1:16" x14ac:dyDescent="0.25">
      <c r="A113" s="66" t="s">
        <v>256</v>
      </c>
      <c r="B113" s="66"/>
      <c r="C113" s="66"/>
      <c r="D113" s="66"/>
      <c r="E113" s="66"/>
      <c r="F113" s="66"/>
      <c r="O113" s="16"/>
      <c r="P113" s="32"/>
    </row>
    <row r="114" spans="1:16" x14ac:dyDescent="0.25">
      <c r="F114" s="16"/>
      <c r="O114" s="16"/>
      <c r="P114" s="32"/>
    </row>
    <row r="115" spans="1:16" x14ac:dyDescent="0.25">
      <c r="O115" s="16"/>
      <c r="P115" s="32"/>
    </row>
    <row r="116" spans="1:16" x14ac:dyDescent="0.25">
      <c r="O116" s="16"/>
      <c r="P116" s="32"/>
    </row>
    <row r="117" spans="1:16" x14ac:dyDescent="0.25">
      <c r="O117" s="16"/>
      <c r="P117" s="32"/>
    </row>
    <row r="118" spans="1:16" x14ac:dyDescent="0.25">
      <c r="O118" s="16"/>
      <c r="P118" s="32"/>
    </row>
    <row r="119" spans="1:16" x14ac:dyDescent="0.25">
      <c r="O119" s="18"/>
      <c r="P119" s="32"/>
    </row>
    <row r="135" spans="7:8" x14ac:dyDescent="0.25">
      <c r="G135" s="11"/>
      <c r="H135" s="11"/>
    </row>
  </sheetData>
  <sheetProtection formatCells="0" formatColumns="0" formatRows="0" insertColumns="0" insertRows="0" insertHyperlinks="0" deleteColumns="0" deleteRows="0" sort="0" autoFilter="0" pivotTables="0"/>
  <mergeCells count="178">
    <mergeCell ref="N4:P5"/>
    <mergeCell ref="J87:K87"/>
    <mergeCell ref="A83:B83"/>
    <mergeCell ref="A86:B86"/>
    <mergeCell ref="A87:B87"/>
    <mergeCell ref="A85:B85"/>
    <mergeCell ref="A90:B90"/>
    <mergeCell ref="A70:B70"/>
    <mergeCell ref="A67:B67"/>
    <mergeCell ref="A74:B74"/>
    <mergeCell ref="J79:K79"/>
    <mergeCell ref="J81:K81"/>
    <mergeCell ref="J82:K82"/>
    <mergeCell ref="J80:K80"/>
    <mergeCell ref="J77:K77"/>
    <mergeCell ref="J78:K78"/>
    <mergeCell ref="A73:B73"/>
    <mergeCell ref="A75:B75"/>
    <mergeCell ref="A81:B81"/>
    <mergeCell ref="A80:B80"/>
    <mergeCell ref="A77:B77"/>
    <mergeCell ref="A78:B78"/>
    <mergeCell ref="J85:K85"/>
    <mergeCell ref="A82:B82"/>
    <mergeCell ref="A100:B100"/>
    <mergeCell ref="A102:B102"/>
    <mergeCell ref="A88:B88"/>
    <mergeCell ref="A89:B89"/>
    <mergeCell ref="A97:B97"/>
    <mergeCell ref="M76:O76"/>
    <mergeCell ref="Q10:Q11"/>
    <mergeCell ref="M10:O10"/>
    <mergeCell ref="A26:B26"/>
    <mergeCell ref="A27:B27"/>
    <mergeCell ref="A11:B11"/>
    <mergeCell ref="A12:B12"/>
    <mergeCell ref="A13:B13"/>
    <mergeCell ref="A18:B18"/>
    <mergeCell ref="D10:F10"/>
    <mergeCell ref="A23:B23"/>
    <mergeCell ref="A24:B24"/>
    <mergeCell ref="A25:B25"/>
    <mergeCell ref="A20:B20"/>
    <mergeCell ref="J11:K11"/>
    <mergeCell ref="J12:K12"/>
    <mergeCell ref="J13:K13"/>
    <mergeCell ref="Q76:Q77"/>
    <mergeCell ref="A45:B45"/>
    <mergeCell ref="A76:B76"/>
    <mergeCell ref="J69:K69"/>
    <mergeCell ref="A44:B44"/>
    <mergeCell ref="J44:K44"/>
    <mergeCell ref="J71:K71"/>
    <mergeCell ref="H34:H35"/>
    <mergeCell ref="J50:K50"/>
    <mergeCell ref="D69:F69"/>
    <mergeCell ref="J73:K73"/>
    <mergeCell ref="J76:K76"/>
    <mergeCell ref="A65:B65"/>
    <mergeCell ref="A53:B53"/>
    <mergeCell ref="A55:B55"/>
    <mergeCell ref="A56:B56"/>
    <mergeCell ref="A57:B57"/>
    <mergeCell ref="A60:B60"/>
    <mergeCell ref="J72:K72"/>
    <mergeCell ref="J70:K70"/>
    <mergeCell ref="A35:B35"/>
    <mergeCell ref="A52:B52"/>
    <mergeCell ref="A51:B51"/>
    <mergeCell ref="A110:B110"/>
    <mergeCell ref="J107:K107"/>
    <mergeCell ref="D94:F94"/>
    <mergeCell ref="H94:H95"/>
    <mergeCell ref="J86:K86"/>
    <mergeCell ref="F96:F110"/>
    <mergeCell ref="A96:B96"/>
    <mergeCell ref="A103:B103"/>
    <mergeCell ref="A106:B106"/>
    <mergeCell ref="A108:B108"/>
    <mergeCell ref="A109:B109"/>
    <mergeCell ref="J105:K105"/>
    <mergeCell ref="A107:B107"/>
    <mergeCell ref="F91:F92"/>
    <mergeCell ref="J103:K103"/>
    <mergeCell ref="A105:B105"/>
    <mergeCell ref="A101:B101"/>
    <mergeCell ref="A104:B104"/>
    <mergeCell ref="A91:B91"/>
    <mergeCell ref="A92:B92"/>
    <mergeCell ref="A98:B98"/>
    <mergeCell ref="A94:B94"/>
    <mergeCell ref="A95:B95"/>
    <mergeCell ref="A99:B99"/>
    <mergeCell ref="Q69:Q70"/>
    <mergeCell ref="J52:K52"/>
    <mergeCell ref="J53:K53"/>
    <mergeCell ref="J51:K51"/>
    <mergeCell ref="A47:B47"/>
    <mergeCell ref="A48:B48"/>
    <mergeCell ref="A49:B49"/>
    <mergeCell ref="H69:H70"/>
    <mergeCell ref="A71:B71"/>
    <mergeCell ref="A66:B66"/>
    <mergeCell ref="A63:B63"/>
    <mergeCell ref="J54:K54"/>
    <mergeCell ref="M69:O69"/>
    <mergeCell ref="A64:B64"/>
    <mergeCell ref="A69:B69"/>
    <mergeCell ref="N68:P68"/>
    <mergeCell ref="F71:F90"/>
    <mergeCell ref="A79:B79"/>
    <mergeCell ref="A72:B72"/>
    <mergeCell ref="J83:K83"/>
    <mergeCell ref="J84:K84"/>
    <mergeCell ref="A62:B62"/>
    <mergeCell ref="A84:B84"/>
    <mergeCell ref="A50:B50"/>
    <mergeCell ref="A19:B19"/>
    <mergeCell ref="A22:B22"/>
    <mergeCell ref="A21:B21"/>
    <mergeCell ref="A16:B16"/>
    <mergeCell ref="A17:B17"/>
    <mergeCell ref="A14:B14"/>
    <mergeCell ref="J10:K10"/>
    <mergeCell ref="H10:H11"/>
    <mergeCell ref="J20:K20"/>
    <mergeCell ref="J17:K17"/>
    <mergeCell ref="J18:K18"/>
    <mergeCell ref="J15:K15"/>
    <mergeCell ref="J16:K16"/>
    <mergeCell ref="A10:B10"/>
    <mergeCell ref="J21:K21"/>
    <mergeCell ref="E7:H7"/>
    <mergeCell ref="B8:D8"/>
    <mergeCell ref="J19:K19"/>
    <mergeCell ref="J14:K14"/>
    <mergeCell ref="A15:B15"/>
    <mergeCell ref="J55:K55"/>
    <mergeCell ref="A59:B59"/>
    <mergeCell ref="A58:B58"/>
    <mergeCell ref="A54:B54"/>
    <mergeCell ref="J22:K22"/>
    <mergeCell ref="J24:K24"/>
    <mergeCell ref="J28:K28"/>
    <mergeCell ref="J30:K30"/>
    <mergeCell ref="J34:K34"/>
    <mergeCell ref="J29:K29"/>
    <mergeCell ref="J25:K25"/>
    <mergeCell ref="J27:K27"/>
    <mergeCell ref="J26:K26"/>
    <mergeCell ref="J48:K48"/>
    <mergeCell ref="J49:K49"/>
    <mergeCell ref="A38:B38"/>
    <mergeCell ref="A41:B41"/>
    <mergeCell ref="D34:F34"/>
    <mergeCell ref="A34:B34"/>
    <mergeCell ref="J23:K23"/>
    <mergeCell ref="Q34:Q35"/>
    <mergeCell ref="M34:O34"/>
    <mergeCell ref="J41:K41"/>
    <mergeCell ref="J47:K47"/>
    <mergeCell ref="J37:K37"/>
    <mergeCell ref="J39:K39"/>
    <mergeCell ref="J42:K42"/>
    <mergeCell ref="A39:B39"/>
    <mergeCell ref="A37:B37"/>
    <mergeCell ref="A36:B36"/>
    <mergeCell ref="A40:B40"/>
    <mergeCell ref="A43:B43"/>
    <mergeCell ref="J35:K35"/>
    <mergeCell ref="J36:K36"/>
    <mergeCell ref="J38:K38"/>
    <mergeCell ref="J40:K40"/>
    <mergeCell ref="J45:K45"/>
    <mergeCell ref="J43:K43"/>
    <mergeCell ref="J46:K46"/>
    <mergeCell ref="A42:B42"/>
    <mergeCell ref="A46:B46"/>
  </mergeCells>
  <phoneticPr fontId="0" type="noConversion"/>
  <hyperlinks>
    <hyperlink ref="H6" r:id="rId1"/>
  </hyperlinks>
  <pageMargins left="0.23622047244094491" right="0.23622047244094491" top="0.74803149606299213" bottom="0.74803149606299213" header="0.31496062992125984" footer="0.31496062992125984"/>
  <pageSetup paperSize="9"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8"/>
  <sheetViews>
    <sheetView topLeftCell="A10" workbookViewId="0">
      <selection activeCell="I25" sqref="I25"/>
    </sheetView>
  </sheetViews>
  <sheetFormatPr defaultRowHeight="15" x14ac:dyDescent="0.25"/>
  <cols>
    <col min="2" max="3" width="9.5703125" customWidth="1"/>
    <col min="4" max="4" width="10.7109375" customWidth="1"/>
    <col min="5" max="9" width="11.7109375" customWidth="1"/>
  </cols>
  <sheetData>
    <row r="3" spans="2:9" ht="15.75" thickBot="1" x14ac:dyDescent="0.3"/>
    <row r="4" spans="2:9" ht="15.75" thickBot="1" x14ac:dyDescent="0.3">
      <c r="B4" s="183" t="s">
        <v>0</v>
      </c>
      <c r="C4" s="186"/>
      <c r="D4" s="7" t="s">
        <v>1</v>
      </c>
      <c r="E4" s="180" t="s">
        <v>26</v>
      </c>
      <c r="F4" s="181"/>
      <c r="G4" s="181"/>
      <c r="H4" s="182"/>
      <c r="I4" s="6" t="s">
        <v>138</v>
      </c>
    </row>
    <row r="5" spans="2:9" ht="15.75" thickBot="1" x14ac:dyDescent="0.3">
      <c r="B5" s="183" t="s">
        <v>122</v>
      </c>
      <c r="C5" s="184"/>
      <c r="D5" s="7" t="s">
        <v>17</v>
      </c>
      <c r="E5" s="5" t="s">
        <v>139</v>
      </c>
      <c r="F5" s="5" t="s">
        <v>145</v>
      </c>
      <c r="G5" s="5" t="s">
        <v>141</v>
      </c>
      <c r="H5" s="5" t="s">
        <v>140</v>
      </c>
      <c r="I5" s="8" t="s">
        <v>4</v>
      </c>
    </row>
    <row r="6" spans="2:9" x14ac:dyDescent="0.25">
      <c r="B6" s="185" t="s">
        <v>28</v>
      </c>
      <c r="C6" s="185"/>
      <c r="D6" s="3" t="s">
        <v>72</v>
      </c>
      <c r="E6" s="15">
        <f>(F6+150)*I6/1000</f>
        <v>10.003500000000001</v>
      </c>
      <c r="F6" s="20">
        <v>12200</v>
      </c>
      <c r="G6" s="15">
        <f>F6-200</f>
        <v>12000</v>
      </c>
      <c r="H6" s="2" t="s">
        <v>100</v>
      </c>
      <c r="I6" s="10">
        <v>0.81</v>
      </c>
    </row>
    <row r="7" spans="2:9" x14ac:dyDescent="0.25">
      <c r="B7" s="185" t="s">
        <v>29</v>
      </c>
      <c r="C7" s="185"/>
      <c r="D7" s="3" t="s">
        <v>72</v>
      </c>
      <c r="E7" s="15">
        <f>(F7+150)*I7/1000</f>
        <v>14.325999999999999</v>
      </c>
      <c r="F7" s="20">
        <v>12200</v>
      </c>
      <c r="G7" s="15">
        <f>F7-200</f>
        <v>12000</v>
      </c>
      <c r="H7" s="2" t="s">
        <v>100</v>
      </c>
      <c r="I7" s="4">
        <v>1.1599999999999999</v>
      </c>
    </row>
    <row r="8" spans="2:9" x14ac:dyDescent="0.25">
      <c r="B8" s="185" t="s">
        <v>30</v>
      </c>
      <c r="C8" s="185"/>
      <c r="D8" s="26" t="s">
        <v>72</v>
      </c>
      <c r="E8" s="15">
        <f>(F8+150)*I8/1000</f>
        <v>19.636500000000002</v>
      </c>
      <c r="F8" s="28">
        <v>12200</v>
      </c>
      <c r="G8" s="23">
        <f>F8-200</f>
        <v>12000</v>
      </c>
      <c r="H8" s="9" t="s">
        <v>100</v>
      </c>
      <c r="I8" s="13">
        <v>1.59</v>
      </c>
    </row>
    <row r="9" spans="2:9" x14ac:dyDescent="0.25">
      <c r="B9" s="185" t="s">
        <v>147</v>
      </c>
      <c r="C9" s="187"/>
      <c r="D9" s="27" t="s">
        <v>72</v>
      </c>
      <c r="E9" s="15">
        <f>(F9+150)*I9/1000</f>
        <v>25.070499999999996</v>
      </c>
      <c r="F9" s="30">
        <v>12200</v>
      </c>
      <c r="G9" s="29">
        <f>F9-200</f>
        <v>12000</v>
      </c>
      <c r="H9" s="24"/>
      <c r="I9" s="25">
        <v>2.0299999999999998</v>
      </c>
    </row>
    <row r="11" spans="2:9" ht="15.75" thickBot="1" x14ac:dyDescent="0.3"/>
    <row r="12" spans="2:9" ht="15.75" thickBot="1" x14ac:dyDescent="0.3">
      <c r="B12" s="188"/>
      <c r="C12" s="188"/>
      <c r="D12" s="5"/>
      <c r="E12" s="183"/>
      <c r="F12" s="186"/>
      <c r="G12" s="186"/>
      <c r="H12" s="189"/>
      <c r="I12" s="6"/>
    </row>
    <row r="13" spans="2:9" ht="15.75" thickBot="1" x14ac:dyDescent="0.3">
      <c r="B13" s="188"/>
      <c r="C13" s="188"/>
      <c r="D13" s="5"/>
      <c r="E13" s="5"/>
      <c r="F13" s="5"/>
      <c r="G13" s="5"/>
      <c r="H13" s="5"/>
      <c r="I13" s="5"/>
    </row>
    <row r="14" spans="2:9" x14ac:dyDescent="0.25">
      <c r="B14" s="185"/>
      <c r="C14" s="185"/>
      <c r="D14" s="3"/>
      <c r="E14" s="15"/>
      <c r="F14" s="20"/>
      <c r="G14" s="15"/>
      <c r="H14" s="2"/>
      <c r="I14" s="3"/>
    </row>
    <row r="15" spans="2:9" x14ac:dyDescent="0.25">
      <c r="B15" s="185"/>
      <c r="C15" s="185"/>
      <c r="D15" s="3"/>
      <c r="E15" s="15"/>
      <c r="F15" s="20"/>
      <c r="G15" s="15"/>
      <c r="H15" s="2"/>
      <c r="I15" s="4"/>
    </row>
    <row r="16" spans="2:9" x14ac:dyDescent="0.25">
      <c r="B16" s="185"/>
      <c r="C16" s="185"/>
      <c r="D16" s="3"/>
      <c r="E16" s="15"/>
      <c r="F16" s="20"/>
      <c r="G16" s="15"/>
      <c r="H16" s="2"/>
      <c r="I16" s="4"/>
    </row>
    <row r="17" spans="2:9" x14ac:dyDescent="0.25">
      <c r="B17" s="185"/>
      <c r="C17" s="185"/>
      <c r="D17" s="3"/>
      <c r="E17" s="15"/>
      <c r="F17" s="20"/>
      <c r="G17" s="15"/>
      <c r="H17" s="2"/>
      <c r="I17" s="4"/>
    </row>
    <row r="18" spans="2:9" x14ac:dyDescent="0.25">
      <c r="B18" s="185"/>
      <c r="C18" s="185"/>
      <c r="D18" s="3"/>
      <c r="E18" s="15"/>
      <c r="F18" s="20"/>
      <c r="G18" s="15"/>
      <c r="H18" s="2"/>
      <c r="I18" s="4"/>
    </row>
    <row r="19" spans="2:9" x14ac:dyDescent="0.25">
      <c r="B19" s="185"/>
      <c r="C19" s="185"/>
      <c r="D19" s="3"/>
      <c r="E19" s="15"/>
      <c r="F19" s="20"/>
      <c r="G19" s="15"/>
      <c r="H19" s="2"/>
      <c r="I19" s="4"/>
    </row>
    <row r="20" spans="2:9" ht="15.75" thickBot="1" x14ac:dyDescent="0.3"/>
    <row r="21" spans="2:9" ht="15.75" thickBot="1" x14ac:dyDescent="0.3">
      <c r="B21" s="183"/>
      <c r="C21" s="186"/>
      <c r="D21" s="7"/>
      <c r="E21" s="183"/>
      <c r="F21" s="186"/>
      <c r="G21" s="186"/>
      <c r="H21" s="189"/>
      <c r="I21" s="5"/>
    </row>
    <row r="22" spans="2:9" ht="15.75" thickBot="1" x14ac:dyDescent="0.3">
      <c r="B22" s="183"/>
      <c r="C22" s="186"/>
      <c r="D22" s="7"/>
      <c r="E22" s="5"/>
      <c r="F22" s="5"/>
      <c r="G22" s="5"/>
      <c r="H22" s="5"/>
      <c r="I22" s="5"/>
    </row>
    <row r="23" spans="2:9" x14ac:dyDescent="0.25">
      <c r="B23" s="185"/>
      <c r="C23" s="185"/>
      <c r="D23" s="3"/>
      <c r="E23" s="15"/>
      <c r="F23" s="20"/>
      <c r="G23" s="15"/>
      <c r="H23" s="2"/>
      <c r="I23" s="4"/>
    </row>
    <row r="24" spans="2:9" x14ac:dyDescent="0.25">
      <c r="B24" s="185"/>
      <c r="C24" s="185"/>
      <c r="D24" s="3"/>
      <c r="E24" s="15"/>
      <c r="F24" s="20"/>
      <c r="G24" s="15"/>
      <c r="H24" s="2"/>
      <c r="I24" s="4"/>
    </row>
    <row r="25" spans="2:9" x14ac:dyDescent="0.25">
      <c r="B25" s="185"/>
      <c r="C25" s="185"/>
      <c r="D25" s="3"/>
      <c r="E25" s="15"/>
      <c r="F25" s="20"/>
      <c r="G25" s="15"/>
      <c r="H25" s="2"/>
      <c r="I25" s="4"/>
    </row>
    <row r="26" spans="2:9" x14ac:dyDescent="0.25">
      <c r="B26" s="185"/>
      <c r="C26" s="185"/>
      <c r="D26" s="3"/>
      <c r="E26" s="15"/>
      <c r="F26" s="20"/>
      <c r="G26" s="15"/>
      <c r="H26" s="2"/>
      <c r="I26" s="4"/>
    </row>
    <row r="27" spans="2:9" x14ac:dyDescent="0.25">
      <c r="B27" s="185"/>
      <c r="C27" s="185"/>
      <c r="D27" s="3"/>
      <c r="E27" s="15"/>
      <c r="F27" s="20"/>
      <c r="G27" s="15"/>
      <c r="H27" s="2"/>
      <c r="I27" s="4"/>
    </row>
    <row r="28" spans="2:9" x14ac:dyDescent="0.25">
      <c r="B28" s="185"/>
      <c r="C28" s="185"/>
      <c r="D28" s="3"/>
      <c r="E28" s="15"/>
      <c r="F28" s="20"/>
      <c r="G28" s="15"/>
      <c r="H28" s="2"/>
      <c r="I28" s="4"/>
    </row>
    <row r="29" spans="2:9" ht="15.75" thickBot="1" x14ac:dyDescent="0.3"/>
    <row r="30" spans="2:9" ht="15.75" thickBot="1" x14ac:dyDescent="0.3">
      <c r="B30" s="183"/>
      <c r="C30" s="186"/>
      <c r="D30" s="7"/>
      <c r="E30" s="183"/>
      <c r="F30" s="186"/>
      <c r="G30" s="186"/>
      <c r="H30" s="189"/>
      <c r="I30" s="5"/>
    </row>
    <row r="31" spans="2:9" ht="15.75" thickBot="1" x14ac:dyDescent="0.3">
      <c r="B31" s="183"/>
      <c r="C31" s="186"/>
      <c r="D31" s="7"/>
      <c r="E31" s="5"/>
      <c r="F31" s="5"/>
      <c r="G31" s="5"/>
      <c r="H31" s="5"/>
      <c r="I31" s="5"/>
    </row>
    <row r="32" spans="2:9" x14ac:dyDescent="0.25">
      <c r="B32" s="185"/>
      <c r="C32" s="185"/>
      <c r="D32" s="3"/>
      <c r="E32" s="15"/>
      <c r="F32" s="20"/>
      <c r="G32" s="15"/>
      <c r="H32" s="9"/>
      <c r="I32" s="12"/>
    </row>
    <row r="33" spans="2:9" x14ac:dyDescent="0.25">
      <c r="B33" s="185"/>
      <c r="C33" s="185"/>
      <c r="D33" s="3"/>
      <c r="E33" s="15"/>
      <c r="F33" s="20"/>
      <c r="G33" s="15"/>
      <c r="H33" s="1"/>
      <c r="I33" s="4"/>
    </row>
    <row r="34" spans="2:9" x14ac:dyDescent="0.25">
      <c r="B34" s="185"/>
      <c r="C34" s="185"/>
      <c r="D34" s="3"/>
      <c r="E34" s="15"/>
      <c r="F34" s="20"/>
      <c r="G34" s="15"/>
      <c r="H34" s="2"/>
      <c r="I34" s="4"/>
    </row>
    <row r="35" spans="2:9" x14ac:dyDescent="0.25">
      <c r="B35" s="185"/>
      <c r="C35" s="185"/>
      <c r="D35" s="3"/>
      <c r="E35" s="15"/>
      <c r="F35" s="20"/>
      <c r="G35" s="15"/>
      <c r="H35" s="2"/>
      <c r="I35" s="4"/>
    </row>
    <row r="36" spans="2:9" x14ac:dyDescent="0.25">
      <c r="B36" s="185"/>
      <c r="C36" s="185"/>
      <c r="D36" s="3"/>
      <c r="E36" s="15"/>
      <c r="F36" s="20"/>
      <c r="G36" s="15"/>
      <c r="H36" s="2"/>
      <c r="I36" s="13"/>
    </row>
    <row r="37" spans="2:9" x14ac:dyDescent="0.25">
      <c r="B37" s="185"/>
      <c r="C37" s="185"/>
      <c r="D37" s="3"/>
      <c r="E37" s="15"/>
      <c r="F37" s="20"/>
      <c r="G37" s="15"/>
      <c r="H37" s="2"/>
      <c r="I37" s="4"/>
    </row>
    <row r="38" spans="2:9" x14ac:dyDescent="0.25">
      <c r="B38" s="185"/>
      <c r="C38" s="185"/>
      <c r="D38" s="3"/>
      <c r="E38" s="15"/>
      <c r="F38" s="20"/>
      <c r="G38" s="15"/>
      <c r="H38" s="2"/>
      <c r="I38" s="14"/>
    </row>
  </sheetData>
  <mergeCells count="35">
    <mergeCell ref="B36:C36"/>
    <mergeCell ref="B37:C37"/>
    <mergeCell ref="B38:C38"/>
    <mergeCell ref="B32:C32"/>
    <mergeCell ref="B33:C33"/>
    <mergeCell ref="B34:C34"/>
    <mergeCell ref="B35:C35"/>
    <mergeCell ref="B31:C31"/>
    <mergeCell ref="B24:C24"/>
    <mergeCell ref="B25:C25"/>
    <mergeCell ref="B26:C26"/>
    <mergeCell ref="B27:C27"/>
    <mergeCell ref="B28:C28"/>
    <mergeCell ref="B30:C30"/>
    <mergeCell ref="E30:H30"/>
    <mergeCell ref="E21:H21"/>
    <mergeCell ref="E12:H12"/>
    <mergeCell ref="B18:C18"/>
    <mergeCell ref="B15:C15"/>
    <mergeCell ref="B16:C16"/>
    <mergeCell ref="B22:C22"/>
    <mergeCell ref="B23:C23"/>
    <mergeCell ref="B19:C19"/>
    <mergeCell ref="B17:C17"/>
    <mergeCell ref="E4:H4"/>
    <mergeCell ref="B5:C5"/>
    <mergeCell ref="B6:C6"/>
    <mergeCell ref="B21:C21"/>
    <mergeCell ref="B7:C7"/>
    <mergeCell ref="B8:C8"/>
    <mergeCell ref="B4:C4"/>
    <mergeCell ref="B9:C9"/>
    <mergeCell ref="B12:C12"/>
    <mergeCell ref="B13:C13"/>
    <mergeCell ref="B14:C14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E6" sqref="E6"/>
    </sheetView>
  </sheetViews>
  <sheetFormatPr defaultColWidth="9.140625" defaultRowHeight="12.75" x14ac:dyDescent="0.2"/>
  <cols>
    <col min="1" max="1" width="42.140625" style="89" customWidth="1"/>
    <col min="2" max="2" width="25.7109375" style="89" customWidth="1"/>
    <col min="3" max="3" width="9.140625" style="89"/>
    <col min="4" max="4" width="37.140625" style="89" customWidth="1"/>
    <col min="5" max="5" width="25.85546875" style="89" customWidth="1"/>
    <col min="6" max="16384" width="9.140625" style="89"/>
  </cols>
  <sheetData>
    <row r="1" spans="1:15" x14ac:dyDescent="0.2">
      <c r="B1" s="90"/>
      <c r="C1" s="91" t="s">
        <v>296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x14ac:dyDescent="0.2">
      <c r="B2" s="90"/>
      <c r="C2" s="91" t="s">
        <v>297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x14ac:dyDescent="0.2">
      <c r="B3" s="90"/>
      <c r="C3" s="91" t="s">
        <v>298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x14ac:dyDescent="0.2">
      <c r="B4" s="90"/>
      <c r="C4" s="92" t="s">
        <v>466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5" x14ac:dyDescent="0.25">
      <c r="B5" s="88"/>
      <c r="C5" s="81" t="s">
        <v>467</v>
      </c>
      <c r="H5" s="190"/>
      <c r="I5" s="190"/>
      <c r="J5" s="190"/>
      <c r="L5" s="190"/>
      <c r="M5" s="190"/>
      <c r="N5" s="190"/>
    </row>
    <row r="6" spans="1:15" x14ac:dyDescent="0.2">
      <c r="B6" s="88"/>
      <c r="D6" s="93" t="s">
        <v>469</v>
      </c>
      <c r="H6" s="190"/>
      <c r="I6" s="190"/>
      <c r="J6" s="190"/>
      <c r="L6" s="190"/>
      <c r="M6" s="190"/>
      <c r="N6" s="190"/>
    </row>
    <row r="7" spans="1:15" x14ac:dyDescent="0.2">
      <c r="B7" s="88"/>
      <c r="D7" s="94" t="s">
        <v>470</v>
      </c>
      <c r="F7" s="94"/>
      <c r="H7" s="95"/>
      <c r="I7" s="95"/>
      <c r="J7" s="95"/>
      <c r="L7" s="95"/>
      <c r="M7" s="95"/>
      <c r="N7" s="95"/>
    </row>
    <row r="8" spans="1:15" x14ac:dyDescent="0.2">
      <c r="B8" s="88"/>
      <c r="D8" s="96"/>
      <c r="F8" s="94"/>
      <c r="H8" s="95"/>
      <c r="I8" s="95"/>
      <c r="J8" s="95"/>
      <c r="L8" s="95"/>
      <c r="M8" s="95"/>
      <c r="N8" s="95"/>
    </row>
    <row r="9" spans="1:15" x14ac:dyDescent="0.2">
      <c r="B9" s="88"/>
      <c r="D9" s="90" t="s">
        <v>300</v>
      </c>
      <c r="E9" s="90"/>
      <c r="F9" s="90"/>
      <c r="G9" s="90"/>
      <c r="H9" s="95"/>
      <c r="I9" s="95"/>
      <c r="J9" s="95"/>
      <c r="K9" s="90"/>
      <c r="L9" s="95"/>
      <c r="M9" s="95"/>
      <c r="N9" s="95"/>
    </row>
    <row r="11" spans="1:15" ht="15" x14ac:dyDescent="0.2">
      <c r="A11" s="97" t="s">
        <v>302</v>
      </c>
      <c r="B11" s="97" t="s">
        <v>303</v>
      </c>
      <c r="C11" s="87"/>
      <c r="D11" s="97" t="s">
        <v>302</v>
      </c>
      <c r="E11" s="97" t="s">
        <v>303</v>
      </c>
    </row>
    <row r="12" spans="1:15" ht="15" x14ac:dyDescent="0.2">
      <c r="A12" s="98" t="s">
        <v>304</v>
      </c>
      <c r="B12" s="100" t="s">
        <v>305</v>
      </c>
      <c r="C12" s="87"/>
      <c r="D12" s="99" t="s">
        <v>304</v>
      </c>
      <c r="E12" s="101" t="s">
        <v>306</v>
      </c>
    </row>
    <row r="13" spans="1:15" ht="15" x14ac:dyDescent="0.2">
      <c r="A13" s="98" t="s">
        <v>307</v>
      </c>
      <c r="B13" s="100" t="s">
        <v>308</v>
      </c>
      <c r="C13" s="87"/>
      <c r="D13" s="99" t="s">
        <v>309</v>
      </c>
      <c r="E13" s="101" t="s">
        <v>310</v>
      </c>
    </row>
    <row r="14" spans="1:15" ht="15" x14ac:dyDescent="0.2">
      <c r="A14" s="98" t="s">
        <v>311</v>
      </c>
      <c r="B14" s="100" t="s">
        <v>308</v>
      </c>
      <c r="C14" s="87"/>
      <c r="D14" s="99" t="s">
        <v>312</v>
      </c>
      <c r="E14" s="101" t="s">
        <v>310</v>
      </c>
    </row>
    <row r="15" spans="1:15" ht="15" x14ac:dyDescent="0.2">
      <c r="A15" s="98" t="s">
        <v>313</v>
      </c>
      <c r="B15" s="100" t="s">
        <v>314</v>
      </c>
      <c r="C15" s="87"/>
      <c r="D15" s="99" t="s">
        <v>315</v>
      </c>
      <c r="E15" s="101" t="s">
        <v>308</v>
      </c>
    </row>
    <row r="16" spans="1:15" ht="15" x14ac:dyDescent="0.2">
      <c r="A16" s="98" t="s">
        <v>316</v>
      </c>
      <c r="B16" s="100" t="s">
        <v>317</v>
      </c>
      <c r="C16" s="87"/>
      <c r="D16" s="99" t="s">
        <v>318</v>
      </c>
      <c r="E16" s="101" t="s">
        <v>308</v>
      </c>
    </row>
    <row r="17" spans="1:5" ht="15" x14ac:dyDescent="0.2">
      <c r="A17" s="98" t="s">
        <v>319</v>
      </c>
      <c r="B17" s="100" t="s">
        <v>314</v>
      </c>
      <c r="C17" s="87"/>
      <c r="D17" s="99" t="s">
        <v>320</v>
      </c>
      <c r="E17" s="101" t="s">
        <v>317</v>
      </c>
    </row>
    <row r="18" spans="1:5" ht="15" x14ac:dyDescent="0.2">
      <c r="A18" s="98" t="s">
        <v>321</v>
      </c>
      <c r="B18" s="100" t="s">
        <v>322</v>
      </c>
      <c r="C18" s="87"/>
      <c r="D18" s="99" t="s">
        <v>323</v>
      </c>
      <c r="E18" s="101" t="s">
        <v>314</v>
      </c>
    </row>
    <row r="19" spans="1:5" ht="15" x14ac:dyDescent="0.2">
      <c r="A19" s="98" t="s">
        <v>324</v>
      </c>
      <c r="B19" s="100" t="s">
        <v>325</v>
      </c>
      <c r="C19" s="87"/>
      <c r="D19" s="99" t="s">
        <v>326</v>
      </c>
      <c r="E19" s="101" t="s">
        <v>327</v>
      </c>
    </row>
    <row r="20" spans="1:5" ht="15" x14ac:dyDescent="0.2">
      <c r="A20" s="98" t="s">
        <v>324</v>
      </c>
      <c r="B20" s="100" t="s">
        <v>328</v>
      </c>
      <c r="C20" s="87"/>
      <c r="D20" s="99" t="s">
        <v>329</v>
      </c>
      <c r="E20" s="101" t="s">
        <v>330</v>
      </c>
    </row>
    <row r="21" spans="1:5" ht="15" x14ac:dyDescent="0.2">
      <c r="A21" s="98" t="s">
        <v>331</v>
      </c>
      <c r="B21" s="100" t="s">
        <v>332</v>
      </c>
      <c r="C21" s="87"/>
      <c r="D21" s="99" t="s">
        <v>324</v>
      </c>
      <c r="E21" s="101" t="s">
        <v>333</v>
      </c>
    </row>
    <row r="22" spans="1:5" ht="15" x14ac:dyDescent="0.2">
      <c r="A22" s="98" t="s">
        <v>334</v>
      </c>
      <c r="B22" s="100" t="s">
        <v>332</v>
      </c>
      <c r="C22" s="87"/>
      <c r="D22" s="99" t="s">
        <v>335</v>
      </c>
      <c r="E22" s="101" t="s">
        <v>336</v>
      </c>
    </row>
    <row r="23" spans="1:5" ht="15" x14ac:dyDescent="0.2">
      <c r="A23" s="98" t="s">
        <v>337</v>
      </c>
      <c r="B23" s="100" t="s">
        <v>332</v>
      </c>
      <c r="C23" s="87"/>
      <c r="D23" s="99" t="s">
        <v>338</v>
      </c>
      <c r="E23" s="101" t="s">
        <v>332</v>
      </c>
    </row>
    <row r="24" spans="1:5" ht="15" x14ac:dyDescent="0.2">
      <c r="A24" s="98" t="s">
        <v>339</v>
      </c>
      <c r="B24" s="100"/>
      <c r="C24" s="87"/>
      <c r="D24" s="99" t="s">
        <v>340</v>
      </c>
      <c r="E24" s="101" t="s">
        <v>332</v>
      </c>
    </row>
    <row r="25" spans="1:5" ht="15" x14ac:dyDescent="0.2">
      <c r="A25" s="98" t="s">
        <v>341</v>
      </c>
      <c r="B25" s="100" t="s">
        <v>342</v>
      </c>
      <c r="C25" s="87"/>
      <c r="D25" s="99" t="s">
        <v>343</v>
      </c>
      <c r="E25" s="101" t="s">
        <v>332</v>
      </c>
    </row>
    <row r="26" spans="1:5" ht="15" x14ac:dyDescent="0.2">
      <c r="A26" s="98" t="s">
        <v>344</v>
      </c>
      <c r="B26" s="100" t="s">
        <v>345</v>
      </c>
      <c r="C26" s="87"/>
      <c r="D26" s="99" t="s">
        <v>346</v>
      </c>
      <c r="E26" s="101" t="s">
        <v>332</v>
      </c>
    </row>
    <row r="27" spans="1:5" ht="15" x14ac:dyDescent="0.2">
      <c r="A27" s="98" t="s">
        <v>347</v>
      </c>
      <c r="B27" s="100" t="s">
        <v>345</v>
      </c>
      <c r="C27" s="87"/>
      <c r="D27" s="99" t="s">
        <v>348</v>
      </c>
      <c r="E27" s="101" t="s">
        <v>349</v>
      </c>
    </row>
    <row r="28" spans="1:5" ht="15" x14ac:dyDescent="0.2">
      <c r="A28" s="98" t="s">
        <v>350</v>
      </c>
      <c r="B28" s="100" t="s">
        <v>345</v>
      </c>
      <c r="C28" s="87"/>
      <c r="D28" s="99" t="s">
        <v>351</v>
      </c>
      <c r="E28" s="102">
        <v>18537</v>
      </c>
    </row>
    <row r="29" spans="1:5" ht="15" x14ac:dyDescent="0.2">
      <c r="A29" s="98" t="s">
        <v>352</v>
      </c>
      <c r="B29" s="100" t="s">
        <v>353</v>
      </c>
      <c r="C29" s="87"/>
      <c r="D29" s="99" t="s">
        <v>354</v>
      </c>
      <c r="E29" s="101" t="s">
        <v>355</v>
      </c>
    </row>
    <row r="30" spans="1:5" ht="15" x14ac:dyDescent="0.2">
      <c r="A30" s="103" t="s">
        <v>359</v>
      </c>
      <c r="B30" s="87"/>
      <c r="C30" s="87"/>
      <c r="D30" s="99" t="s">
        <v>356</v>
      </c>
      <c r="E30" s="101" t="s">
        <v>345</v>
      </c>
    </row>
    <row r="31" spans="1:5" ht="15" x14ac:dyDescent="0.2">
      <c r="A31" s="87"/>
      <c r="B31" s="87"/>
      <c r="C31" s="87"/>
      <c r="D31" s="99" t="s">
        <v>357</v>
      </c>
      <c r="E31" s="101" t="s">
        <v>358</v>
      </c>
    </row>
  </sheetData>
  <sheetProtection algorithmName="SHA-512" hashValue="5OxE1frsTHP6YpwFDloognZaP9gkyG8jEtCgmvEEzj7uXU/aETulpNoZDCH1XhonDWtWux93XzaX5V+3MzEC+g==" saltValue="wXYL0BhliPcoj0SUPNs6Kg==" spinCount="100000" sheet="1" formatCells="0" formatColumns="0" formatRows="0" insertColumns="0" insertRows="0" insertHyperlinks="0" deleteColumns="0" deleteRows="0" sort="0" autoFilter="0" pivotTables="0"/>
  <mergeCells count="2">
    <mergeCell ref="L5:N6"/>
    <mergeCell ref="H5:J6"/>
  </mergeCells>
  <hyperlinks>
    <hyperlink ref="C5" r:id="rId1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zoomScale="80" zoomScaleNormal="80" workbookViewId="0">
      <selection activeCell="P6" sqref="P6"/>
    </sheetView>
  </sheetViews>
  <sheetFormatPr defaultColWidth="9.140625" defaultRowHeight="11.25" x14ac:dyDescent="0.2"/>
  <cols>
    <col min="1" max="1" width="20.5703125" style="104" customWidth="1"/>
    <col min="2" max="2" width="18.85546875" style="104" customWidth="1"/>
    <col min="3" max="4" width="7.42578125" style="104" customWidth="1"/>
    <col min="5" max="5" width="9.28515625" style="104" customWidth="1"/>
    <col min="6" max="6" width="11.42578125" style="104" customWidth="1"/>
    <col min="7" max="7" width="8.7109375" style="104" customWidth="1"/>
    <col min="8" max="8" width="10" style="104" customWidth="1"/>
    <col min="9" max="9" width="10.42578125" style="104" customWidth="1"/>
    <col min="10" max="11" width="10.140625" style="104" customWidth="1"/>
    <col min="12" max="12" width="9.85546875" style="104" customWidth="1"/>
    <col min="13" max="13" width="10.42578125" style="104" customWidth="1"/>
    <col min="14" max="14" width="10.28515625" style="104" customWidth="1"/>
    <col min="15" max="15" width="11.42578125" style="104" customWidth="1"/>
    <col min="16" max="16" width="10.85546875" style="104" customWidth="1"/>
    <col min="17" max="17" width="9.42578125" style="104" customWidth="1"/>
    <col min="18" max="18" width="8.42578125" style="104" customWidth="1"/>
    <col min="19" max="19" width="6.5703125" style="104" customWidth="1"/>
    <col min="20" max="20" width="5" style="104" customWidth="1"/>
    <col min="21" max="21" width="6" style="104" customWidth="1"/>
    <col min="22" max="16384" width="9.140625" style="104"/>
  </cols>
  <sheetData>
    <row r="1" spans="1:21" ht="18.75" x14ac:dyDescent="0.2">
      <c r="M1" s="105" t="s">
        <v>296</v>
      </c>
    </row>
    <row r="2" spans="1:21" ht="18.75" x14ac:dyDescent="0.2">
      <c r="M2" s="105" t="s">
        <v>297</v>
      </c>
    </row>
    <row r="3" spans="1:21" ht="18.75" x14ac:dyDescent="0.2">
      <c r="M3" s="105" t="s">
        <v>298</v>
      </c>
    </row>
    <row r="4" spans="1:21" ht="15" x14ac:dyDescent="0.2">
      <c r="M4" s="106" t="s">
        <v>299</v>
      </c>
    </row>
    <row r="8" spans="1:21" x14ac:dyDescent="0.2">
      <c r="A8" s="107"/>
      <c r="B8" s="108"/>
      <c r="C8" s="108"/>
      <c r="D8" s="108"/>
      <c r="E8" s="108"/>
      <c r="F8" s="108"/>
      <c r="G8" s="108"/>
      <c r="H8" s="109"/>
      <c r="I8" s="109"/>
      <c r="J8" s="110" t="s">
        <v>360</v>
      </c>
      <c r="K8" s="110"/>
      <c r="L8" s="110"/>
      <c r="M8" s="108"/>
      <c r="N8" s="108"/>
      <c r="O8" s="108"/>
      <c r="P8" s="108"/>
      <c r="Q8" s="108"/>
      <c r="R8" s="108"/>
      <c r="S8" s="111"/>
      <c r="T8" s="111"/>
      <c r="U8" s="111"/>
    </row>
    <row r="9" spans="1:21" ht="21.75" thickBo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9"/>
      <c r="O9" s="109"/>
      <c r="P9" s="109"/>
      <c r="Q9" s="109"/>
      <c r="R9" s="109"/>
      <c r="S9" s="112">
        <v>1.0900000000000001</v>
      </c>
      <c r="T9" s="112">
        <v>1.0900000000000001</v>
      </c>
      <c r="U9" s="112">
        <v>1.0900000000000001</v>
      </c>
    </row>
    <row r="10" spans="1:21" ht="12.75" x14ac:dyDescent="0.2">
      <c r="A10" s="218" t="s">
        <v>361</v>
      </c>
      <c r="B10" s="221" t="s">
        <v>362</v>
      </c>
      <c r="C10" s="231" t="s">
        <v>363</v>
      </c>
      <c r="D10" s="232"/>
      <c r="E10" s="233" t="s">
        <v>364</v>
      </c>
      <c r="F10" s="234"/>
      <c r="G10" s="234"/>
      <c r="H10" s="234"/>
      <c r="I10" s="234"/>
      <c r="J10" s="235"/>
      <c r="K10" s="232"/>
      <c r="L10" s="233" t="s">
        <v>365</v>
      </c>
      <c r="M10" s="234"/>
      <c r="N10" s="224" t="s">
        <v>366</v>
      </c>
      <c r="O10" s="224"/>
      <c r="P10" s="224"/>
      <c r="Q10" s="225" t="s">
        <v>367</v>
      </c>
      <c r="R10" s="227" t="s">
        <v>368</v>
      </c>
      <c r="S10" s="212" t="s">
        <v>369</v>
      </c>
      <c r="T10" s="212" t="s">
        <v>370</v>
      </c>
      <c r="U10" s="212" t="s">
        <v>371</v>
      </c>
    </row>
    <row r="11" spans="1:21" ht="73.5" customHeight="1" x14ac:dyDescent="0.2">
      <c r="A11" s="219"/>
      <c r="B11" s="222"/>
      <c r="C11" s="215" t="s">
        <v>372</v>
      </c>
      <c r="D11" s="215" t="s">
        <v>373</v>
      </c>
      <c r="E11" s="113" t="s">
        <v>374</v>
      </c>
      <c r="F11" s="113" t="s">
        <v>375</v>
      </c>
      <c r="G11" s="113" t="s">
        <v>376</v>
      </c>
      <c r="H11" s="114" t="s">
        <v>377</v>
      </c>
      <c r="I11" s="114" t="s">
        <v>378</v>
      </c>
      <c r="J11" s="114" t="s">
        <v>379</v>
      </c>
      <c r="K11" s="114" t="s">
        <v>380</v>
      </c>
      <c r="L11" s="114" t="s">
        <v>381</v>
      </c>
      <c r="M11" s="114" t="s">
        <v>382</v>
      </c>
      <c r="N11" s="115" t="s">
        <v>383</v>
      </c>
      <c r="O11" s="115" t="s">
        <v>384</v>
      </c>
      <c r="P11" s="115" t="s">
        <v>385</v>
      </c>
      <c r="Q11" s="226"/>
      <c r="R11" s="228"/>
      <c r="S11" s="213"/>
      <c r="T11" s="213"/>
      <c r="U11" s="213"/>
    </row>
    <row r="12" spans="1:21" ht="15.75" customHeight="1" thickBot="1" x14ac:dyDescent="0.25">
      <c r="A12" s="219"/>
      <c r="B12" s="222"/>
      <c r="C12" s="216"/>
      <c r="D12" s="216"/>
      <c r="E12" s="116" t="s">
        <v>386</v>
      </c>
      <c r="F12" s="116" t="s">
        <v>386</v>
      </c>
      <c r="G12" s="116" t="s">
        <v>386</v>
      </c>
      <c r="H12" s="117" t="s">
        <v>386</v>
      </c>
      <c r="I12" s="117" t="s">
        <v>386</v>
      </c>
      <c r="J12" s="118" t="s">
        <v>386</v>
      </c>
      <c r="K12" s="118" t="s">
        <v>386</v>
      </c>
      <c r="L12" s="119" t="s">
        <v>387</v>
      </c>
      <c r="M12" s="118" t="s">
        <v>387</v>
      </c>
      <c r="N12" s="120" t="s">
        <v>388</v>
      </c>
      <c r="O12" s="120" t="s">
        <v>388</v>
      </c>
      <c r="P12" s="120" t="s">
        <v>389</v>
      </c>
      <c r="Q12" s="118" t="s">
        <v>386</v>
      </c>
      <c r="R12" s="229"/>
      <c r="S12" s="213"/>
      <c r="T12" s="213"/>
      <c r="U12" s="213"/>
    </row>
    <row r="13" spans="1:21" ht="24.75" customHeight="1" thickBot="1" x14ac:dyDescent="0.25">
      <c r="A13" s="220"/>
      <c r="B13" s="223"/>
      <c r="C13" s="217"/>
      <c r="D13" s="217"/>
      <c r="E13" s="116"/>
      <c r="F13" s="116" t="s">
        <v>390</v>
      </c>
      <c r="G13" s="116" t="s">
        <v>390</v>
      </c>
      <c r="H13" s="117"/>
      <c r="I13" s="116" t="s">
        <v>390</v>
      </c>
      <c r="J13" s="116" t="s">
        <v>390</v>
      </c>
      <c r="K13" s="116" t="s">
        <v>390</v>
      </c>
      <c r="L13" s="119"/>
      <c r="M13" s="118"/>
      <c r="N13" s="120"/>
      <c r="O13" s="120"/>
      <c r="P13" s="120"/>
      <c r="Q13" s="116" t="s">
        <v>390</v>
      </c>
      <c r="R13" s="230"/>
      <c r="S13" s="214"/>
      <c r="T13" s="214"/>
      <c r="U13" s="214"/>
    </row>
    <row r="14" spans="1:21" ht="13.5" thickBot="1" x14ac:dyDescent="0.25">
      <c r="A14" s="208" t="s">
        <v>391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</row>
    <row r="15" spans="1:21" ht="12.75" x14ac:dyDescent="0.2">
      <c r="A15" s="210"/>
      <c r="B15" s="121" t="s">
        <v>392</v>
      </c>
      <c r="C15" s="122">
        <v>181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99"/>
      <c r="T15" s="199"/>
      <c r="U15" s="123"/>
    </row>
    <row r="16" spans="1:21" ht="12.75" x14ac:dyDescent="0.2">
      <c r="A16" s="210"/>
      <c r="B16" s="121" t="s">
        <v>393</v>
      </c>
      <c r="C16" s="122">
        <v>186</v>
      </c>
      <c r="D16" s="122">
        <v>191</v>
      </c>
      <c r="E16" s="122"/>
      <c r="F16" s="122">
        <v>186</v>
      </c>
      <c r="G16" s="122"/>
      <c r="H16" s="122"/>
      <c r="I16" s="122">
        <v>200</v>
      </c>
      <c r="J16" s="122"/>
      <c r="K16" s="122"/>
      <c r="L16" s="122"/>
      <c r="M16" s="122"/>
      <c r="N16" s="124"/>
      <c r="O16" s="122"/>
      <c r="P16" s="122"/>
      <c r="Q16" s="122">
        <v>256</v>
      </c>
      <c r="R16" s="122"/>
      <c r="S16" s="199"/>
      <c r="T16" s="199"/>
      <c r="U16" s="123"/>
    </row>
    <row r="17" spans="1:21" ht="12.75" x14ac:dyDescent="0.2">
      <c r="A17" s="210"/>
      <c r="B17" s="121" t="s">
        <v>394</v>
      </c>
      <c r="C17" s="122">
        <v>209</v>
      </c>
      <c r="D17" s="122">
        <v>210</v>
      </c>
      <c r="E17" s="122">
        <v>215</v>
      </c>
      <c r="F17" s="122"/>
      <c r="G17" s="122">
        <v>236</v>
      </c>
      <c r="H17" s="122">
        <v>219</v>
      </c>
      <c r="I17" s="122"/>
      <c r="J17" s="122">
        <v>240</v>
      </c>
      <c r="K17" s="122">
        <v>250</v>
      </c>
      <c r="L17" s="122">
        <v>287</v>
      </c>
      <c r="M17" s="122">
        <v>246</v>
      </c>
      <c r="N17" s="122"/>
      <c r="O17" s="122"/>
      <c r="P17" s="122"/>
      <c r="Q17" s="122"/>
      <c r="R17" s="122">
        <v>227</v>
      </c>
      <c r="S17" s="199"/>
      <c r="T17" s="199"/>
      <c r="U17" s="123"/>
    </row>
    <row r="18" spans="1:21" ht="12.75" x14ac:dyDescent="0.2">
      <c r="A18" s="210"/>
      <c r="B18" s="125" t="s">
        <v>395</v>
      </c>
      <c r="C18" s="126"/>
      <c r="D18" s="122"/>
      <c r="E18" s="122"/>
      <c r="F18" s="122"/>
      <c r="G18" s="122"/>
      <c r="H18" s="127"/>
      <c r="I18" s="127"/>
      <c r="J18" s="126"/>
      <c r="K18" s="126"/>
      <c r="L18" s="126"/>
      <c r="M18" s="122"/>
      <c r="N18" s="122">
        <v>294</v>
      </c>
      <c r="O18" s="122">
        <v>300</v>
      </c>
      <c r="P18" s="122">
        <v>388</v>
      </c>
      <c r="Q18" s="122"/>
      <c r="R18" s="122"/>
      <c r="S18" s="199"/>
      <c r="T18" s="199"/>
      <c r="U18" s="123"/>
    </row>
    <row r="19" spans="1:21" ht="12.75" x14ac:dyDescent="0.2">
      <c r="A19" s="210"/>
      <c r="B19" s="125" t="s">
        <v>396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2"/>
      <c r="N19" s="122"/>
      <c r="O19" s="122"/>
      <c r="P19" s="122"/>
      <c r="Q19" s="122"/>
      <c r="R19" s="122"/>
      <c r="S19" s="199"/>
      <c r="T19" s="199"/>
      <c r="U19" s="123"/>
    </row>
    <row r="20" spans="1:21" ht="12.75" x14ac:dyDescent="0.2">
      <c r="A20" s="210"/>
      <c r="B20" s="125" t="s">
        <v>397</v>
      </c>
      <c r="C20" s="122">
        <v>344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2"/>
      <c r="N20" s="122"/>
      <c r="O20" s="122"/>
      <c r="P20" s="122"/>
      <c r="Q20" s="122"/>
      <c r="R20" s="122"/>
      <c r="S20" s="199"/>
      <c r="T20" s="199"/>
      <c r="U20" s="123"/>
    </row>
    <row r="21" spans="1:21" ht="13.5" thickBot="1" x14ac:dyDescent="0.25">
      <c r="A21" s="211"/>
      <c r="B21" s="128" t="s">
        <v>398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30"/>
      <c r="N21" s="130"/>
      <c r="O21" s="130"/>
      <c r="P21" s="130"/>
      <c r="Q21" s="130"/>
      <c r="R21" s="130"/>
      <c r="S21" s="131"/>
      <c r="T21" s="131"/>
      <c r="U21" s="132"/>
    </row>
    <row r="22" spans="1:21" ht="13.5" thickBot="1" x14ac:dyDescent="0.25">
      <c r="A22" s="205" t="s">
        <v>399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7"/>
    </row>
    <row r="23" spans="1:21" ht="12.75" x14ac:dyDescent="0.2">
      <c r="A23" s="194" t="s">
        <v>400</v>
      </c>
      <c r="B23" s="133" t="s">
        <v>401</v>
      </c>
      <c r="C23" s="122">
        <v>183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99"/>
      <c r="T23" s="199"/>
      <c r="U23" s="201"/>
    </row>
    <row r="24" spans="1:21" ht="12.75" x14ac:dyDescent="0.2">
      <c r="A24" s="194"/>
      <c r="B24" s="133" t="s">
        <v>402</v>
      </c>
      <c r="C24" s="122">
        <v>188</v>
      </c>
      <c r="D24" s="122">
        <v>193</v>
      </c>
      <c r="E24" s="122"/>
      <c r="F24" s="122">
        <v>188</v>
      </c>
      <c r="G24" s="122"/>
      <c r="H24" s="122"/>
      <c r="I24" s="122">
        <v>200</v>
      </c>
      <c r="J24" s="122"/>
      <c r="K24" s="122"/>
      <c r="L24" s="122"/>
      <c r="M24" s="122"/>
      <c r="N24" s="124"/>
      <c r="O24" s="122"/>
      <c r="P24" s="122"/>
      <c r="Q24" s="122">
        <v>256</v>
      </c>
      <c r="R24" s="122"/>
      <c r="S24" s="200"/>
      <c r="T24" s="200"/>
      <c r="U24" s="202"/>
    </row>
    <row r="25" spans="1:21" ht="12.75" x14ac:dyDescent="0.2">
      <c r="A25" s="194"/>
      <c r="B25" s="133" t="s">
        <v>403</v>
      </c>
      <c r="C25" s="122">
        <v>212</v>
      </c>
      <c r="D25" s="122">
        <v>217</v>
      </c>
      <c r="E25" s="122">
        <v>217</v>
      </c>
      <c r="F25" s="122"/>
      <c r="G25" s="122">
        <v>238</v>
      </c>
      <c r="H25" s="122">
        <v>221</v>
      </c>
      <c r="I25" s="122"/>
      <c r="J25" s="122">
        <v>242</v>
      </c>
      <c r="K25" s="122">
        <v>252</v>
      </c>
      <c r="L25" s="122">
        <v>289</v>
      </c>
      <c r="M25" s="122">
        <v>246</v>
      </c>
      <c r="N25" s="122"/>
      <c r="O25" s="122"/>
      <c r="P25" s="122"/>
      <c r="Q25" s="122"/>
      <c r="R25" s="122">
        <v>229</v>
      </c>
      <c r="S25" s="200"/>
      <c r="T25" s="200"/>
      <c r="U25" s="202"/>
    </row>
    <row r="26" spans="1:21" ht="12.75" x14ac:dyDescent="0.2">
      <c r="A26" s="194" t="s">
        <v>404</v>
      </c>
      <c r="B26" s="133" t="s">
        <v>405</v>
      </c>
      <c r="C26" s="122">
        <v>183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99"/>
      <c r="T26" s="199"/>
      <c r="U26" s="201"/>
    </row>
    <row r="27" spans="1:21" ht="12.75" customHeight="1" x14ac:dyDescent="0.2">
      <c r="A27" s="194"/>
      <c r="B27" s="133" t="s">
        <v>406</v>
      </c>
      <c r="C27" s="122">
        <v>188</v>
      </c>
      <c r="D27" s="122">
        <v>193</v>
      </c>
      <c r="E27" s="122"/>
      <c r="F27" s="122">
        <v>188</v>
      </c>
      <c r="G27" s="122"/>
      <c r="H27" s="122"/>
      <c r="I27" s="122">
        <v>201</v>
      </c>
      <c r="J27" s="122"/>
      <c r="K27" s="122"/>
      <c r="L27" s="122"/>
      <c r="M27" s="122"/>
      <c r="N27" s="124"/>
      <c r="O27" s="122"/>
      <c r="P27" s="122"/>
      <c r="Q27" s="122">
        <v>256</v>
      </c>
      <c r="R27" s="122"/>
      <c r="S27" s="200"/>
      <c r="T27" s="200"/>
      <c r="U27" s="202"/>
    </row>
    <row r="28" spans="1:21" ht="12.75" customHeight="1" x14ac:dyDescent="0.2">
      <c r="A28" s="194"/>
      <c r="B28" s="133" t="s">
        <v>407</v>
      </c>
      <c r="C28" s="122">
        <v>212</v>
      </c>
      <c r="D28" s="122">
        <v>217</v>
      </c>
      <c r="E28" s="122">
        <v>217</v>
      </c>
      <c r="F28" s="122"/>
      <c r="G28" s="122">
        <v>239</v>
      </c>
      <c r="H28" s="122">
        <v>221</v>
      </c>
      <c r="I28" s="122"/>
      <c r="J28" s="122">
        <v>243</v>
      </c>
      <c r="K28" s="122">
        <v>253</v>
      </c>
      <c r="L28" s="122">
        <v>290</v>
      </c>
      <c r="M28" s="122">
        <v>246</v>
      </c>
      <c r="N28" s="122"/>
      <c r="O28" s="122"/>
      <c r="P28" s="122"/>
      <c r="Q28" s="122"/>
      <c r="R28" s="122">
        <v>230</v>
      </c>
      <c r="S28" s="200"/>
      <c r="T28" s="200"/>
      <c r="U28" s="202"/>
    </row>
    <row r="29" spans="1:21" ht="12.75" hidden="1" x14ac:dyDescent="0.2">
      <c r="A29" s="194"/>
      <c r="B29" s="133" t="s">
        <v>408</v>
      </c>
      <c r="C29" s="122"/>
      <c r="D29" s="122"/>
      <c r="E29" s="122"/>
      <c r="F29" s="122"/>
      <c r="G29" s="122"/>
      <c r="H29" s="134"/>
      <c r="I29" s="134"/>
      <c r="J29" s="122"/>
      <c r="K29" s="122"/>
      <c r="L29" s="122"/>
      <c r="M29" s="122"/>
      <c r="N29" s="122">
        <v>296</v>
      </c>
      <c r="O29" s="122">
        <v>302</v>
      </c>
      <c r="P29" s="122">
        <v>391</v>
      </c>
      <c r="Q29" s="122"/>
      <c r="R29" s="122"/>
      <c r="S29" s="200"/>
      <c r="T29" s="200"/>
      <c r="U29" s="202"/>
    </row>
    <row r="30" spans="1:21" ht="14.25" customHeight="1" x14ac:dyDescent="0.2">
      <c r="A30" s="194" t="s">
        <v>409</v>
      </c>
      <c r="B30" s="133" t="s">
        <v>410</v>
      </c>
      <c r="C30" s="122">
        <v>187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99"/>
      <c r="T30" s="199"/>
      <c r="U30" s="201"/>
    </row>
    <row r="31" spans="1:21" ht="12.75" x14ac:dyDescent="0.2">
      <c r="A31" s="194"/>
      <c r="B31" s="133" t="s">
        <v>411</v>
      </c>
      <c r="C31" s="122">
        <v>192</v>
      </c>
      <c r="D31" s="122">
        <v>197</v>
      </c>
      <c r="E31" s="122"/>
      <c r="F31" s="122">
        <v>192</v>
      </c>
      <c r="G31" s="122"/>
      <c r="H31" s="122"/>
      <c r="I31" s="122">
        <v>205</v>
      </c>
      <c r="J31" s="122"/>
      <c r="K31" s="122"/>
      <c r="L31" s="122"/>
      <c r="M31" s="122"/>
      <c r="N31" s="124"/>
      <c r="O31" s="122"/>
      <c r="P31" s="122"/>
      <c r="Q31" s="122">
        <v>261</v>
      </c>
      <c r="R31" s="122"/>
      <c r="S31" s="200"/>
      <c r="T31" s="200"/>
      <c r="U31" s="202"/>
    </row>
    <row r="32" spans="1:21" ht="12.75" x14ac:dyDescent="0.2">
      <c r="A32" s="194"/>
      <c r="B32" s="133" t="s">
        <v>412</v>
      </c>
      <c r="C32" s="122">
        <v>217</v>
      </c>
      <c r="D32" s="122">
        <v>222</v>
      </c>
      <c r="E32" s="122">
        <v>222</v>
      </c>
      <c r="F32" s="122"/>
      <c r="G32" s="122">
        <v>241</v>
      </c>
      <c r="H32" s="122">
        <v>226</v>
      </c>
      <c r="I32" s="122"/>
      <c r="J32" s="122">
        <v>245</v>
      </c>
      <c r="K32" s="122">
        <v>255</v>
      </c>
      <c r="L32" s="122">
        <v>292</v>
      </c>
      <c r="M32" s="122">
        <v>248</v>
      </c>
      <c r="N32" s="122"/>
      <c r="O32" s="122"/>
      <c r="P32" s="122"/>
      <c r="Q32" s="122"/>
      <c r="R32" s="122">
        <v>232</v>
      </c>
      <c r="S32" s="200"/>
      <c r="T32" s="200"/>
      <c r="U32" s="202"/>
    </row>
    <row r="33" spans="1:21" ht="12.75" x14ac:dyDescent="0.2">
      <c r="A33" s="194"/>
      <c r="B33" s="133" t="s">
        <v>413</v>
      </c>
      <c r="C33" s="122"/>
      <c r="D33" s="122"/>
      <c r="E33" s="122"/>
      <c r="F33" s="122"/>
      <c r="G33" s="122"/>
      <c r="H33" s="134"/>
      <c r="I33" s="134"/>
      <c r="J33" s="122"/>
      <c r="K33" s="122"/>
      <c r="L33" s="122"/>
      <c r="M33" s="122"/>
      <c r="N33" s="122">
        <v>297</v>
      </c>
      <c r="O33" s="122">
        <v>303</v>
      </c>
      <c r="P33" s="122">
        <v>393</v>
      </c>
      <c r="Q33" s="122"/>
      <c r="R33" s="122"/>
      <c r="S33" s="200"/>
      <c r="T33" s="200"/>
      <c r="U33" s="202"/>
    </row>
    <row r="34" spans="1:21" ht="12.75" x14ac:dyDescent="0.2">
      <c r="A34" s="194"/>
      <c r="B34" s="133" t="s">
        <v>414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200"/>
      <c r="T34" s="200"/>
      <c r="U34" s="202"/>
    </row>
    <row r="35" spans="1:21" ht="12.75" x14ac:dyDescent="0.2">
      <c r="A35" s="204" t="s">
        <v>415</v>
      </c>
      <c r="B35" s="133" t="s">
        <v>416</v>
      </c>
      <c r="C35" s="122">
        <v>188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99"/>
      <c r="T35" s="199"/>
      <c r="U35" s="201"/>
    </row>
    <row r="36" spans="1:21" ht="12.75" x14ac:dyDescent="0.2">
      <c r="A36" s="194"/>
      <c r="B36" s="133" t="s">
        <v>417</v>
      </c>
      <c r="C36" s="122">
        <v>193</v>
      </c>
      <c r="D36" s="122">
        <v>198</v>
      </c>
      <c r="E36" s="122"/>
      <c r="F36" s="122">
        <v>192</v>
      </c>
      <c r="G36" s="122"/>
      <c r="H36" s="122"/>
      <c r="I36" s="122">
        <v>206</v>
      </c>
      <c r="J36" s="122"/>
      <c r="K36" s="122"/>
      <c r="L36" s="122"/>
      <c r="M36" s="122"/>
      <c r="N36" s="124"/>
      <c r="O36" s="122"/>
      <c r="P36" s="122"/>
      <c r="Q36" s="122">
        <v>262</v>
      </c>
      <c r="R36" s="122"/>
      <c r="S36" s="200"/>
      <c r="T36" s="200"/>
      <c r="U36" s="202"/>
    </row>
    <row r="37" spans="1:21" ht="12.75" x14ac:dyDescent="0.2">
      <c r="A37" s="194"/>
      <c r="B37" s="133" t="s">
        <v>418</v>
      </c>
      <c r="C37" s="122">
        <v>218</v>
      </c>
      <c r="D37" s="122">
        <v>223</v>
      </c>
      <c r="E37" s="122">
        <v>223</v>
      </c>
      <c r="F37" s="122"/>
      <c r="G37" s="122">
        <v>241</v>
      </c>
      <c r="H37" s="122">
        <v>227</v>
      </c>
      <c r="I37" s="122"/>
      <c r="J37" s="122">
        <v>245</v>
      </c>
      <c r="K37" s="122">
        <v>255</v>
      </c>
      <c r="L37" s="122">
        <v>293</v>
      </c>
      <c r="M37" s="122">
        <v>250</v>
      </c>
      <c r="N37" s="122"/>
      <c r="O37" s="122"/>
      <c r="P37" s="122"/>
      <c r="Q37" s="122"/>
      <c r="R37" s="122">
        <v>233</v>
      </c>
      <c r="S37" s="200"/>
      <c r="T37" s="200"/>
      <c r="U37" s="202"/>
    </row>
    <row r="38" spans="1:21" ht="12.75" x14ac:dyDescent="0.2">
      <c r="A38" s="194"/>
      <c r="B38" s="133" t="s">
        <v>419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>
        <v>299</v>
      </c>
      <c r="O38" s="122">
        <v>305</v>
      </c>
      <c r="P38" s="122">
        <v>394</v>
      </c>
      <c r="Q38" s="122"/>
      <c r="R38" s="122"/>
      <c r="S38" s="200"/>
      <c r="T38" s="200"/>
      <c r="U38" s="202"/>
    </row>
    <row r="39" spans="1:21" ht="12.75" x14ac:dyDescent="0.2">
      <c r="A39" s="194"/>
      <c r="B39" s="133" t="s">
        <v>420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200"/>
      <c r="T39" s="200"/>
      <c r="U39" s="202"/>
    </row>
    <row r="40" spans="1:21" ht="12.75" x14ac:dyDescent="0.2">
      <c r="A40" s="194" t="s">
        <v>421</v>
      </c>
      <c r="B40" s="133" t="s">
        <v>422</v>
      </c>
      <c r="C40" s="122">
        <v>193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99"/>
      <c r="T40" s="199"/>
      <c r="U40" s="201"/>
    </row>
    <row r="41" spans="1:21" ht="12.75" x14ac:dyDescent="0.2">
      <c r="A41" s="194"/>
      <c r="B41" s="133" t="s">
        <v>423</v>
      </c>
      <c r="C41" s="122">
        <v>198</v>
      </c>
      <c r="D41" s="122">
        <v>203</v>
      </c>
      <c r="E41" s="122"/>
      <c r="F41" s="122">
        <v>198</v>
      </c>
      <c r="G41" s="122"/>
      <c r="H41" s="122"/>
      <c r="I41" s="122">
        <v>211</v>
      </c>
      <c r="J41" s="122"/>
      <c r="K41" s="122"/>
      <c r="L41" s="122"/>
      <c r="M41" s="122"/>
      <c r="N41" s="124"/>
      <c r="O41" s="122"/>
      <c r="P41" s="122"/>
      <c r="Q41" s="122">
        <v>269</v>
      </c>
      <c r="R41" s="122"/>
      <c r="S41" s="200"/>
      <c r="T41" s="200"/>
      <c r="U41" s="202"/>
    </row>
    <row r="42" spans="1:21" ht="12.75" x14ac:dyDescent="0.2">
      <c r="A42" s="194"/>
      <c r="B42" s="133" t="s">
        <v>424</v>
      </c>
      <c r="C42" s="122">
        <v>224</v>
      </c>
      <c r="D42" s="122">
        <v>229</v>
      </c>
      <c r="E42" s="122">
        <v>229</v>
      </c>
      <c r="F42" s="122"/>
      <c r="G42" s="122">
        <v>244</v>
      </c>
      <c r="H42" s="122">
        <v>233</v>
      </c>
      <c r="I42" s="122"/>
      <c r="J42" s="122">
        <v>249</v>
      </c>
      <c r="K42" s="122">
        <v>258</v>
      </c>
      <c r="L42" s="122">
        <v>299</v>
      </c>
      <c r="M42" s="122">
        <v>253</v>
      </c>
      <c r="N42" s="122"/>
      <c r="O42" s="122"/>
      <c r="P42" s="122"/>
      <c r="Q42" s="122"/>
      <c r="R42" s="122">
        <v>237</v>
      </c>
      <c r="S42" s="200"/>
      <c r="T42" s="200"/>
      <c r="U42" s="202"/>
    </row>
    <row r="43" spans="1:21" ht="12.75" x14ac:dyDescent="0.2">
      <c r="A43" s="194"/>
      <c r="B43" s="133" t="s">
        <v>425</v>
      </c>
      <c r="C43" s="122"/>
      <c r="D43" s="122"/>
      <c r="E43" s="134"/>
      <c r="F43" s="134"/>
      <c r="G43" s="122"/>
      <c r="H43" s="134"/>
      <c r="I43" s="134"/>
      <c r="J43" s="122"/>
      <c r="K43" s="122"/>
      <c r="L43" s="122"/>
      <c r="M43" s="122"/>
      <c r="N43" s="122">
        <v>303</v>
      </c>
      <c r="O43" s="122">
        <v>309</v>
      </c>
      <c r="P43" s="122">
        <v>401</v>
      </c>
      <c r="Q43" s="122"/>
      <c r="R43" s="122"/>
      <c r="S43" s="200"/>
      <c r="T43" s="200"/>
      <c r="U43" s="202"/>
    </row>
    <row r="44" spans="1:21" ht="12.75" x14ac:dyDescent="0.2">
      <c r="A44" s="194"/>
      <c r="B44" s="133" t="s">
        <v>426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200"/>
      <c r="T44" s="200"/>
      <c r="U44" s="202"/>
    </row>
    <row r="45" spans="1:21" ht="12.75" x14ac:dyDescent="0.2">
      <c r="A45" s="194" t="s">
        <v>427</v>
      </c>
      <c r="B45" s="133" t="s">
        <v>428</v>
      </c>
      <c r="C45" s="122">
        <v>198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99"/>
      <c r="T45" s="199"/>
      <c r="U45" s="201"/>
    </row>
    <row r="46" spans="1:21" ht="12.75" x14ac:dyDescent="0.2">
      <c r="A46" s="194"/>
      <c r="B46" s="133" t="s">
        <v>429</v>
      </c>
      <c r="C46" s="122">
        <v>203</v>
      </c>
      <c r="D46" s="122">
        <v>208</v>
      </c>
      <c r="E46" s="122"/>
      <c r="F46" s="122">
        <v>203</v>
      </c>
      <c r="G46" s="122"/>
      <c r="H46" s="122"/>
      <c r="I46" s="122">
        <v>217</v>
      </c>
      <c r="J46" s="122"/>
      <c r="K46" s="122"/>
      <c r="L46" s="122"/>
      <c r="M46" s="122"/>
      <c r="N46" s="124"/>
      <c r="O46" s="122"/>
      <c r="P46" s="122"/>
      <c r="Q46" s="122">
        <v>276</v>
      </c>
      <c r="R46" s="122"/>
      <c r="S46" s="200"/>
      <c r="T46" s="200"/>
      <c r="U46" s="202"/>
    </row>
    <row r="47" spans="1:21" ht="12.75" x14ac:dyDescent="0.2">
      <c r="A47" s="194"/>
      <c r="B47" s="133" t="s">
        <v>430</v>
      </c>
      <c r="C47" s="122">
        <v>230</v>
      </c>
      <c r="D47" s="122">
        <v>235</v>
      </c>
      <c r="E47" s="122">
        <v>235</v>
      </c>
      <c r="F47" s="122"/>
      <c r="G47" s="122">
        <v>256</v>
      </c>
      <c r="H47" s="122">
        <v>239</v>
      </c>
      <c r="I47" s="122"/>
      <c r="J47" s="122">
        <v>260</v>
      </c>
      <c r="K47" s="122">
        <v>270</v>
      </c>
      <c r="L47" s="122">
        <v>307</v>
      </c>
      <c r="M47" s="122">
        <v>267</v>
      </c>
      <c r="N47" s="122"/>
      <c r="O47" s="122"/>
      <c r="P47" s="122"/>
      <c r="Q47" s="122"/>
      <c r="R47" s="122">
        <v>243</v>
      </c>
      <c r="S47" s="200"/>
      <c r="T47" s="200"/>
      <c r="U47" s="202"/>
    </row>
    <row r="48" spans="1:21" ht="12.75" x14ac:dyDescent="0.2">
      <c r="A48" s="194"/>
      <c r="B48" s="133" t="s">
        <v>431</v>
      </c>
      <c r="C48" s="122"/>
      <c r="D48" s="122"/>
      <c r="E48" s="134"/>
      <c r="F48" s="134"/>
      <c r="G48" s="122"/>
      <c r="H48" s="134"/>
      <c r="I48" s="134"/>
      <c r="J48" s="122"/>
      <c r="K48" s="122"/>
      <c r="L48" s="122"/>
      <c r="M48" s="122"/>
      <c r="N48" s="122">
        <v>312</v>
      </c>
      <c r="O48" s="122">
        <v>318</v>
      </c>
      <c r="P48" s="122">
        <v>411</v>
      </c>
      <c r="Q48" s="122"/>
      <c r="R48" s="122"/>
      <c r="S48" s="200"/>
      <c r="T48" s="200"/>
      <c r="U48" s="202"/>
    </row>
    <row r="49" spans="1:21" ht="12.75" x14ac:dyDescent="0.2">
      <c r="A49" s="194"/>
      <c r="B49" s="133" t="s">
        <v>432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35"/>
      <c r="O49" s="122"/>
      <c r="P49" s="122"/>
      <c r="Q49" s="122"/>
      <c r="R49" s="122"/>
      <c r="S49" s="200"/>
      <c r="T49" s="200"/>
      <c r="U49" s="202"/>
    </row>
    <row r="50" spans="1:21" ht="12.75" x14ac:dyDescent="0.2">
      <c r="A50" s="194"/>
      <c r="B50" s="133" t="s">
        <v>433</v>
      </c>
      <c r="C50" s="122">
        <v>381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35"/>
      <c r="O50" s="122"/>
      <c r="P50" s="122"/>
      <c r="Q50" s="122"/>
      <c r="R50" s="122"/>
      <c r="S50" s="200"/>
      <c r="T50" s="200"/>
      <c r="U50" s="202"/>
    </row>
    <row r="51" spans="1:21" ht="12.75" x14ac:dyDescent="0.2">
      <c r="A51" s="203" t="s">
        <v>434</v>
      </c>
      <c r="B51" s="133" t="s">
        <v>435</v>
      </c>
      <c r="C51" s="122">
        <v>198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99"/>
      <c r="T51" s="199"/>
      <c r="U51" s="201"/>
    </row>
    <row r="52" spans="1:21" ht="12.75" x14ac:dyDescent="0.2">
      <c r="A52" s="203"/>
      <c r="B52" s="133" t="s">
        <v>436</v>
      </c>
      <c r="C52" s="122">
        <v>203</v>
      </c>
      <c r="D52" s="122">
        <v>208</v>
      </c>
      <c r="E52" s="122"/>
      <c r="F52" s="122">
        <v>203</v>
      </c>
      <c r="G52" s="122"/>
      <c r="H52" s="122"/>
      <c r="I52" s="122">
        <v>217</v>
      </c>
      <c r="J52" s="122"/>
      <c r="K52" s="122"/>
      <c r="L52" s="122"/>
      <c r="M52" s="122"/>
      <c r="N52" s="124"/>
      <c r="O52" s="122"/>
      <c r="P52" s="122"/>
      <c r="Q52" s="122">
        <v>276</v>
      </c>
      <c r="R52" s="122"/>
      <c r="S52" s="200"/>
      <c r="T52" s="200"/>
      <c r="U52" s="202"/>
    </row>
    <row r="53" spans="1:21" ht="12.75" x14ac:dyDescent="0.2">
      <c r="A53" s="203"/>
      <c r="B53" s="133" t="s">
        <v>437</v>
      </c>
      <c r="C53" s="122">
        <v>230</v>
      </c>
      <c r="D53" s="122">
        <v>235</v>
      </c>
      <c r="E53" s="122">
        <v>235</v>
      </c>
      <c r="F53" s="122"/>
      <c r="G53" s="122">
        <v>256</v>
      </c>
      <c r="H53" s="122">
        <v>239</v>
      </c>
      <c r="I53" s="122"/>
      <c r="J53" s="122">
        <v>260</v>
      </c>
      <c r="K53" s="122">
        <v>270</v>
      </c>
      <c r="L53" s="122">
        <v>307</v>
      </c>
      <c r="M53" s="122">
        <v>267</v>
      </c>
      <c r="N53" s="122"/>
      <c r="O53" s="122"/>
      <c r="P53" s="122"/>
      <c r="Q53" s="122"/>
      <c r="R53" s="122">
        <v>243</v>
      </c>
      <c r="S53" s="200"/>
      <c r="T53" s="200"/>
      <c r="U53" s="202"/>
    </row>
    <row r="54" spans="1:21" ht="12.75" x14ac:dyDescent="0.2">
      <c r="A54" s="203"/>
      <c r="B54" s="133" t="s">
        <v>438</v>
      </c>
      <c r="C54" s="122"/>
      <c r="D54" s="122"/>
      <c r="E54" s="134"/>
      <c r="F54" s="134"/>
      <c r="G54" s="122"/>
      <c r="H54" s="134"/>
      <c r="I54" s="134"/>
      <c r="J54" s="122"/>
      <c r="K54" s="122"/>
      <c r="L54" s="122"/>
      <c r="M54" s="122"/>
      <c r="N54" s="122">
        <v>312</v>
      </c>
      <c r="O54" s="122">
        <v>318</v>
      </c>
      <c r="P54" s="122">
        <v>411</v>
      </c>
      <c r="Q54" s="122"/>
      <c r="R54" s="122"/>
      <c r="S54" s="200"/>
      <c r="T54" s="200"/>
      <c r="U54" s="202"/>
    </row>
    <row r="55" spans="1:21" ht="12.75" x14ac:dyDescent="0.2">
      <c r="A55" s="203"/>
      <c r="B55" s="133" t="s">
        <v>439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200"/>
      <c r="T55" s="200"/>
      <c r="U55" s="202"/>
    </row>
    <row r="56" spans="1:21" ht="12.75" x14ac:dyDescent="0.2">
      <c r="A56" s="203"/>
      <c r="B56" s="133" t="s">
        <v>440</v>
      </c>
      <c r="C56" s="122">
        <v>381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200"/>
      <c r="T56" s="200"/>
      <c r="U56" s="202"/>
    </row>
    <row r="57" spans="1:21" ht="12.75" x14ac:dyDescent="0.2">
      <c r="A57" s="194" t="s">
        <v>441</v>
      </c>
      <c r="B57" s="133" t="s">
        <v>442</v>
      </c>
      <c r="C57" s="122">
        <v>214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99"/>
      <c r="T57" s="199"/>
      <c r="U57" s="201"/>
    </row>
    <row r="58" spans="1:21" ht="12.75" x14ac:dyDescent="0.2">
      <c r="A58" s="194"/>
      <c r="B58" s="133" t="s">
        <v>443</v>
      </c>
      <c r="C58" s="122">
        <v>219</v>
      </c>
      <c r="D58" s="122">
        <v>224</v>
      </c>
      <c r="E58" s="122"/>
      <c r="F58" s="122">
        <v>219</v>
      </c>
      <c r="G58" s="122"/>
      <c r="H58" s="122"/>
      <c r="I58" s="122">
        <v>233</v>
      </c>
      <c r="J58" s="122"/>
      <c r="K58" s="122"/>
      <c r="L58" s="122"/>
      <c r="M58" s="122"/>
      <c r="N58" s="124"/>
      <c r="O58" s="122"/>
      <c r="P58" s="122"/>
      <c r="Q58" s="122">
        <v>295</v>
      </c>
      <c r="R58" s="122"/>
      <c r="S58" s="200"/>
      <c r="T58" s="200"/>
      <c r="U58" s="202"/>
    </row>
    <row r="59" spans="1:21" ht="12.75" x14ac:dyDescent="0.2">
      <c r="A59" s="194"/>
      <c r="B59" s="133" t="s">
        <v>444</v>
      </c>
      <c r="C59" s="122">
        <v>248</v>
      </c>
      <c r="D59" s="122">
        <v>253</v>
      </c>
      <c r="E59" s="122">
        <v>253</v>
      </c>
      <c r="F59" s="122"/>
      <c r="G59" s="122">
        <v>270</v>
      </c>
      <c r="H59" s="122">
        <v>257</v>
      </c>
      <c r="I59" s="122"/>
      <c r="J59" s="122">
        <v>274</v>
      </c>
      <c r="K59" s="122">
        <v>284</v>
      </c>
      <c r="L59" s="122">
        <v>327</v>
      </c>
      <c r="M59" s="122">
        <v>287</v>
      </c>
      <c r="N59" s="122"/>
      <c r="O59" s="122"/>
      <c r="P59" s="122"/>
      <c r="Q59" s="122"/>
      <c r="R59" s="122">
        <v>260</v>
      </c>
      <c r="S59" s="200"/>
      <c r="T59" s="200"/>
      <c r="U59" s="202"/>
    </row>
    <row r="60" spans="1:21" ht="12.75" x14ac:dyDescent="0.2">
      <c r="A60" s="194"/>
      <c r="B60" s="133" t="s">
        <v>445</v>
      </c>
      <c r="C60" s="122"/>
      <c r="D60" s="122"/>
      <c r="E60" s="134"/>
      <c r="F60" s="134"/>
      <c r="G60" s="122"/>
      <c r="H60" s="134"/>
      <c r="I60" s="134"/>
      <c r="J60" s="122"/>
      <c r="K60" s="122"/>
      <c r="L60" s="122"/>
      <c r="M60" s="122"/>
      <c r="N60" s="122">
        <v>335</v>
      </c>
      <c r="O60" s="122">
        <v>341</v>
      </c>
      <c r="P60" s="122">
        <v>437</v>
      </c>
      <c r="Q60" s="122"/>
      <c r="R60" s="122"/>
      <c r="S60" s="200"/>
      <c r="T60" s="200"/>
      <c r="U60" s="202"/>
    </row>
    <row r="61" spans="1:21" ht="12.75" x14ac:dyDescent="0.2">
      <c r="A61" s="194"/>
      <c r="B61" s="133" t="s">
        <v>446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200"/>
      <c r="T61" s="200"/>
      <c r="U61" s="202"/>
    </row>
    <row r="62" spans="1:21" ht="13.5" thickBot="1" x14ac:dyDescent="0.25">
      <c r="A62" s="194"/>
      <c r="B62" s="133" t="s">
        <v>447</v>
      </c>
      <c r="C62" s="122">
        <v>409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200"/>
      <c r="T62" s="200"/>
      <c r="U62" s="202"/>
    </row>
    <row r="63" spans="1:21" ht="12.75" x14ac:dyDescent="0.2">
      <c r="A63" s="193" t="s">
        <v>448</v>
      </c>
      <c r="B63" s="136" t="s">
        <v>449</v>
      </c>
      <c r="C63" s="137">
        <v>217</v>
      </c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95">
        <v>6.5</v>
      </c>
      <c r="T63" s="195">
        <v>12.5</v>
      </c>
      <c r="U63" s="197">
        <v>84</v>
      </c>
    </row>
    <row r="64" spans="1:21" ht="12.75" x14ac:dyDescent="0.2">
      <c r="A64" s="194"/>
      <c r="B64" s="133" t="s">
        <v>450</v>
      </c>
      <c r="C64" s="122">
        <v>222</v>
      </c>
      <c r="D64" s="122">
        <v>227</v>
      </c>
      <c r="E64" s="122"/>
      <c r="F64" s="122">
        <v>222</v>
      </c>
      <c r="G64" s="122"/>
      <c r="H64" s="122"/>
      <c r="I64" s="122">
        <v>236</v>
      </c>
      <c r="J64" s="122"/>
      <c r="K64" s="122"/>
      <c r="L64" s="122"/>
      <c r="M64" s="122"/>
      <c r="N64" s="122"/>
      <c r="O64" s="122"/>
      <c r="P64" s="122"/>
      <c r="Q64" s="122">
        <v>299</v>
      </c>
      <c r="R64" s="122"/>
      <c r="S64" s="200"/>
      <c r="T64" s="200"/>
      <c r="U64" s="202"/>
    </row>
    <row r="65" spans="1:21" ht="12.75" x14ac:dyDescent="0.2">
      <c r="A65" s="194"/>
      <c r="B65" s="133" t="s">
        <v>451</v>
      </c>
      <c r="C65" s="122">
        <v>252</v>
      </c>
      <c r="D65" s="122">
        <v>257</v>
      </c>
      <c r="E65" s="122">
        <v>257</v>
      </c>
      <c r="F65" s="122"/>
      <c r="G65" s="122">
        <v>274</v>
      </c>
      <c r="H65" s="122">
        <v>261</v>
      </c>
      <c r="I65" s="122"/>
      <c r="J65" s="122">
        <v>278</v>
      </c>
      <c r="K65" s="122">
        <v>288</v>
      </c>
      <c r="L65" s="122">
        <v>332</v>
      </c>
      <c r="M65" s="122">
        <v>291</v>
      </c>
      <c r="N65" s="122"/>
      <c r="O65" s="122"/>
      <c r="P65" s="122"/>
      <c r="Q65" s="122"/>
      <c r="R65" s="122">
        <v>263</v>
      </c>
      <c r="S65" s="200"/>
      <c r="T65" s="200"/>
      <c r="U65" s="202"/>
    </row>
    <row r="66" spans="1:21" ht="12.75" x14ac:dyDescent="0.2">
      <c r="A66" s="194"/>
      <c r="B66" s="133" t="s">
        <v>452</v>
      </c>
      <c r="C66" s="122"/>
      <c r="D66" s="122"/>
      <c r="E66" s="134"/>
      <c r="F66" s="134"/>
      <c r="G66" s="122"/>
      <c r="H66" s="134"/>
      <c r="I66" s="134"/>
      <c r="J66" s="122"/>
      <c r="K66" s="122"/>
      <c r="L66" s="122"/>
      <c r="M66" s="122"/>
      <c r="N66" s="122">
        <v>341</v>
      </c>
      <c r="O66" s="122">
        <v>347</v>
      </c>
      <c r="P66" s="122">
        <v>443</v>
      </c>
      <c r="Q66" s="122"/>
      <c r="R66" s="122"/>
      <c r="S66" s="200"/>
      <c r="T66" s="200"/>
      <c r="U66" s="202"/>
    </row>
    <row r="67" spans="1:21" ht="12.75" x14ac:dyDescent="0.2">
      <c r="A67" s="194"/>
      <c r="B67" s="133" t="s">
        <v>453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200"/>
      <c r="T67" s="200"/>
      <c r="U67" s="202"/>
    </row>
    <row r="68" spans="1:21" ht="13.5" thickBot="1" x14ac:dyDescent="0.25">
      <c r="A68" s="194"/>
      <c r="B68" s="133" t="s">
        <v>454</v>
      </c>
      <c r="C68" s="122">
        <v>415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200"/>
      <c r="T68" s="200"/>
      <c r="U68" s="202"/>
    </row>
    <row r="69" spans="1:21" ht="12.75" x14ac:dyDescent="0.2">
      <c r="A69" s="193" t="s">
        <v>455</v>
      </c>
      <c r="B69" s="136" t="s">
        <v>456</v>
      </c>
      <c r="C69" s="137"/>
      <c r="D69" s="137"/>
      <c r="E69" s="138"/>
      <c r="F69" s="138"/>
      <c r="G69" s="138"/>
      <c r="H69" s="138"/>
      <c r="I69" s="138"/>
      <c r="J69" s="137"/>
      <c r="K69" s="137"/>
      <c r="L69" s="137"/>
      <c r="M69" s="137"/>
      <c r="N69" s="137"/>
      <c r="O69" s="137"/>
      <c r="P69" s="137"/>
      <c r="Q69" s="137"/>
      <c r="R69" s="137"/>
      <c r="S69" s="195">
        <v>6.5</v>
      </c>
      <c r="T69" s="195">
        <v>12.5</v>
      </c>
      <c r="U69" s="197">
        <v>86</v>
      </c>
    </row>
    <row r="70" spans="1:21" ht="12.75" x14ac:dyDescent="0.2">
      <c r="A70" s="194"/>
      <c r="B70" s="133" t="s">
        <v>457</v>
      </c>
      <c r="C70" s="135">
        <v>222</v>
      </c>
      <c r="D70" s="122">
        <v>227</v>
      </c>
      <c r="E70" s="135"/>
      <c r="F70" s="135">
        <v>222</v>
      </c>
      <c r="G70" s="135"/>
      <c r="H70" s="135"/>
      <c r="I70" s="135">
        <v>236</v>
      </c>
      <c r="J70" s="135"/>
      <c r="K70" s="135"/>
      <c r="L70" s="135"/>
      <c r="M70" s="135"/>
      <c r="N70" s="139"/>
      <c r="O70" s="135"/>
      <c r="P70" s="135"/>
      <c r="Q70" s="122">
        <v>299</v>
      </c>
      <c r="R70" s="135"/>
      <c r="S70" s="196"/>
      <c r="T70" s="196"/>
      <c r="U70" s="198"/>
    </row>
    <row r="71" spans="1:21" ht="12.75" x14ac:dyDescent="0.2">
      <c r="A71" s="194"/>
      <c r="B71" s="133" t="s">
        <v>458</v>
      </c>
      <c r="C71" s="135">
        <v>252</v>
      </c>
      <c r="D71" s="135">
        <v>257</v>
      </c>
      <c r="E71" s="122">
        <v>257</v>
      </c>
      <c r="F71" s="122"/>
      <c r="G71" s="135">
        <v>274</v>
      </c>
      <c r="H71" s="122">
        <v>261</v>
      </c>
      <c r="I71" s="122"/>
      <c r="J71" s="135">
        <v>278</v>
      </c>
      <c r="K71" s="135">
        <v>288</v>
      </c>
      <c r="L71" s="122">
        <v>332</v>
      </c>
      <c r="M71" s="135">
        <v>291</v>
      </c>
      <c r="N71" s="135"/>
      <c r="O71" s="135"/>
      <c r="P71" s="135"/>
      <c r="Q71" s="135"/>
      <c r="R71" s="135">
        <v>263</v>
      </c>
      <c r="S71" s="196"/>
      <c r="T71" s="196"/>
      <c r="U71" s="198"/>
    </row>
    <row r="72" spans="1:21" ht="12.75" x14ac:dyDescent="0.2">
      <c r="A72" s="194"/>
      <c r="B72" s="133" t="s">
        <v>459</v>
      </c>
      <c r="C72" s="122"/>
      <c r="D72" s="135"/>
      <c r="E72" s="134"/>
      <c r="F72" s="134"/>
      <c r="G72" s="135"/>
      <c r="H72" s="134"/>
      <c r="I72" s="134"/>
      <c r="J72" s="122"/>
      <c r="K72" s="122"/>
      <c r="L72" s="122"/>
      <c r="M72" s="135"/>
      <c r="N72" s="122">
        <v>341</v>
      </c>
      <c r="O72" s="135">
        <v>347</v>
      </c>
      <c r="P72" s="122">
        <v>443</v>
      </c>
      <c r="Q72" s="122"/>
      <c r="R72" s="122"/>
      <c r="S72" s="196"/>
      <c r="T72" s="196"/>
      <c r="U72" s="198"/>
    </row>
    <row r="73" spans="1:21" ht="12.75" x14ac:dyDescent="0.2">
      <c r="A73" s="194"/>
      <c r="B73" s="133" t="s">
        <v>460</v>
      </c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96"/>
      <c r="T73" s="196"/>
      <c r="U73" s="198"/>
    </row>
    <row r="74" spans="1:21" ht="13.5" thickBot="1" x14ac:dyDescent="0.25">
      <c r="A74" s="194"/>
      <c r="B74" s="133" t="s">
        <v>461</v>
      </c>
      <c r="C74" s="122">
        <v>415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96"/>
      <c r="T74" s="196"/>
      <c r="U74" s="198"/>
    </row>
    <row r="75" spans="1:21" ht="12.75" x14ac:dyDescent="0.2">
      <c r="A75" s="193" t="s">
        <v>462</v>
      </c>
      <c r="B75" s="136" t="s">
        <v>463</v>
      </c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95">
        <v>8</v>
      </c>
      <c r="T75" s="195">
        <v>15.5</v>
      </c>
      <c r="U75" s="197">
        <v>106</v>
      </c>
    </row>
    <row r="76" spans="1:21" ht="26.25" customHeight="1" x14ac:dyDescent="0.2">
      <c r="A76" s="194"/>
      <c r="B76" s="133" t="s">
        <v>464</v>
      </c>
      <c r="C76" s="122">
        <v>281</v>
      </c>
      <c r="D76" s="122">
        <v>286</v>
      </c>
      <c r="E76" s="122"/>
      <c r="F76" s="122">
        <v>281</v>
      </c>
      <c r="G76" s="122"/>
      <c r="H76" s="122"/>
      <c r="I76" s="122">
        <v>295</v>
      </c>
      <c r="J76" s="122"/>
      <c r="K76" s="122"/>
      <c r="L76" s="122"/>
      <c r="M76" s="122"/>
      <c r="N76" s="122"/>
      <c r="O76" s="122"/>
      <c r="P76" s="122"/>
      <c r="Q76" s="122">
        <v>370</v>
      </c>
      <c r="R76" s="135"/>
      <c r="S76" s="196"/>
      <c r="T76" s="196"/>
      <c r="U76" s="198"/>
    </row>
    <row r="77" spans="1:21" ht="12.75" x14ac:dyDescent="0.2">
      <c r="A77" s="191" t="s">
        <v>465</v>
      </c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40"/>
      <c r="T77" s="140"/>
      <c r="U77" s="140"/>
    </row>
  </sheetData>
  <sheetProtection algorithmName="SHA-512" hashValue="RWdiL10CBzm/1j+NhyLqSGIAtJ4xuMHf80byteagMNgEhteOIk5uoS6MvyAPNKrH8Jdc69n7N9XDAM/q61Y1Tg==" saltValue="+idPqBGGX8iFmrXxPE/Ytw==" spinCount="100000" sheet="1" formatCells="0" formatColumns="0" formatRows="0" insertColumns="0" insertRows="0" insertHyperlinks="0" deleteColumns="0" deleteRows="0" sort="0" autoFilter="0" pivotTables="0"/>
  <mergeCells count="63">
    <mergeCell ref="A14:U14"/>
    <mergeCell ref="A15:A21"/>
    <mergeCell ref="U10:U13"/>
    <mergeCell ref="C11:C13"/>
    <mergeCell ref="D11:D13"/>
    <mergeCell ref="A10:A13"/>
    <mergeCell ref="B10:B13"/>
    <mergeCell ref="N10:P10"/>
    <mergeCell ref="Q10:Q11"/>
    <mergeCell ref="R10:R13"/>
    <mergeCell ref="S10:S13"/>
    <mergeCell ref="T10:T13"/>
    <mergeCell ref="C10:D10"/>
    <mergeCell ref="E10:K10"/>
    <mergeCell ref="L10:M10"/>
    <mergeCell ref="S15:S20"/>
    <mergeCell ref="T15:T20"/>
    <mergeCell ref="A30:A34"/>
    <mergeCell ref="S30:S34"/>
    <mergeCell ref="T30:T34"/>
    <mergeCell ref="U30:U34"/>
    <mergeCell ref="A22:U22"/>
    <mergeCell ref="A26:A29"/>
    <mergeCell ref="S26:S29"/>
    <mergeCell ref="T26:T29"/>
    <mergeCell ref="U26:U29"/>
    <mergeCell ref="A23:A25"/>
    <mergeCell ref="S23:S25"/>
    <mergeCell ref="T23:T25"/>
    <mergeCell ref="U23:U25"/>
    <mergeCell ref="A35:A39"/>
    <mergeCell ref="S35:S39"/>
    <mergeCell ref="T35:T39"/>
    <mergeCell ref="U35:U39"/>
    <mergeCell ref="A40:A44"/>
    <mergeCell ref="S40:S44"/>
    <mergeCell ref="T40:T44"/>
    <mergeCell ref="U40:U44"/>
    <mergeCell ref="A45:A50"/>
    <mergeCell ref="S45:S50"/>
    <mergeCell ref="T45:T50"/>
    <mergeCell ref="U45:U50"/>
    <mergeCell ref="A51:A56"/>
    <mergeCell ref="S51:S56"/>
    <mergeCell ref="T51:T56"/>
    <mergeCell ref="U51:U56"/>
    <mergeCell ref="A57:A62"/>
    <mergeCell ref="S57:S62"/>
    <mergeCell ref="T57:T62"/>
    <mergeCell ref="U57:U62"/>
    <mergeCell ref="A63:A68"/>
    <mergeCell ref="S63:S68"/>
    <mergeCell ref="T63:T68"/>
    <mergeCell ref="U63:U68"/>
    <mergeCell ref="A77:R77"/>
    <mergeCell ref="A69:A74"/>
    <mergeCell ref="S69:S74"/>
    <mergeCell ref="T69:T74"/>
    <mergeCell ref="U69:U74"/>
    <mergeCell ref="A75:A76"/>
    <mergeCell ref="S75:S76"/>
    <mergeCell ref="T75:T76"/>
    <mergeCell ref="U75:U76"/>
  </mergeCells>
  <hyperlinks>
    <hyperlink ref="M4" r:id="rId1" display="mailto:amkkiev577@gmail.com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Метал</vt:lpstr>
      <vt:lpstr>Труби</vt:lpstr>
      <vt:lpstr>Лист1</vt:lpstr>
      <vt:lpstr>Фітінги</vt:lpstr>
      <vt:lpstr>Профнастил</vt:lpstr>
      <vt:lpstr>Метал!Область_печати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GYPNORION</dc:creator>
  <cp:lastModifiedBy>Zed</cp:lastModifiedBy>
  <cp:lastPrinted>2023-05-17T09:18:24Z</cp:lastPrinted>
  <dcterms:created xsi:type="dcterms:W3CDTF">2014-10-16T07:11:21Z</dcterms:created>
  <dcterms:modified xsi:type="dcterms:W3CDTF">2024-04-22T12:36:34Z</dcterms:modified>
</cp:coreProperties>
</file>